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BIENVENUE\Documents\Sénat_Cathy\Territoire\Collectivités\inflation\Organigramme-aides-Etat-collectivités\"/>
    </mc:Choice>
  </mc:AlternateContent>
  <xr:revisionPtr revIDLastSave="0" documentId="13_ncr:1_{3960B33D-1080-4104-B211-47709CF4DA9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M14 développée" sheetId="1" r:id="rId1"/>
    <sheet name="M14 abrégée" sheetId="2" r:id="rId2"/>
    <sheet name="M57 développée" sheetId="3" r:id="rId3"/>
    <sheet name="M57 abrégé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4" l="1"/>
  <c r="E59" i="4"/>
  <c r="D59" i="4"/>
  <c r="E46" i="4"/>
  <c r="D46" i="4"/>
  <c r="E47" i="4" s="1"/>
  <c r="E48" i="4" s="1"/>
  <c r="D33" i="4"/>
  <c r="I31" i="4"/>
  <c r="E23" i="4"/>
  <c r="F23" i="4" s="1"/>
  <c r="G23" i="4" s="1"/>
  <c r="D23" i="4"/>
  <c r="F21" i="4"/>
  <c r="G21" i="4" s="1"/>
  <c r="F20" i="4"/>
  <c r="G20" i="4" s="1"/>
  <c r="F19" i="4"/>
  <c r="G19" i="4" s="1"/>
  <c r="E16" i="4"/>
  <c r="D16" i="4"/>
  <c r="F14" i="4"/>
  <c r="G14" i="4" s="1"/>
  <c r="F13" i="4"/>
  <c r="G13" i="4" s="1"/>
  <c r="F12" i="4"/>
  <c r="G12" i="4" s="1"/>
  <c r="F11" i="4"/>
  <c r="G11" i="4" s="1"/>
  <c r="F10" i="4"/>
  <c r="G10" i="4" s="1"/>
  <c r="E71" i="3"/>
  <c r="E66" i="3"/>
  <c r="D66" i="3"/>
  <c r="E49" i="3"/>
  <c r="D49" i="3"/>
  <c r="E50" i="3" s="1"/>
  <c r="E51" i="3" s="1"/>
  <c r="D33" i="3"/>
  <c r="I31" i="3" s="1"/>
  <c r="E23" i="3"/>
  <c r="D23" i="3"/>
  <c r="F21" i="3"/>
  <c r="G21" i="3" s="1"/>
  <c r="F20" i="3"/>
  <c r="G20" i="3" s="1"/>
  <c r="F19" i="3"/>
  <c r="G19" i="3" s="1"/>
  <c r="E16" i="3"/>
  <c r="D16" i="3"/>
  <c r="F14" i="3"/>
  <c r="G14" i="3" s="1"/>
  <c r="F13" i="3"/>
  <c r="G13" i="3" s="1"/>
  <c r="F12" i="3"/>
  <c r="G12" i="3" s="1"/>
  <c r="F11" i="3"/>
  <c r="G11" i="3" s="1"/>
  <c r="F10" i="3"/>
  <c r="G10" i="3" s="1"/>
  <c r="E67" i="2"/>
  <c r="E62" i="2"/>
  <c r="D62" i="2"/>
  <c r="E46" i="2"/>
  <c r="D46" i="2"/>
  <c r="D33" i="2"/>
  <c r="I31" i="2"/>
  <c r="E23" i="2"/>
  <c r="D23" i="2"/>
  <c r="F21" i="2"/>
  <c r="G21" i="2" s="1"/>
  <c r="F20" i="2"/>
  <c r="G20" i="2" s="1"/>
  <c r="F19" i="2"/>
  <c r="G19" i="2" s="1"/>
  <c r="E16" i="2"/>
  <c r="D16" i="2"/>
  <c r="F14" i="2"/>
  <c r="G14" i="2" s="1"/>
  <c r="F13" i="2"/>
  <c r="G13" i="2" s="1"/>
  <c r="F12" i="2"/>
  <c r="G12" i="2" s="1"/>
  <c r="F11" i="2"/>
  <c r="G11" i="2" s="1"/>
  <c r="F10" i="2"/>
  <c r="G10" i="2" s="1"/>
  <c r="E23" i="1"/>
  <c r="D23" i="1"/>
  <c r="E16" i="1"/>
  <c r="D16" i="1"/>
  <c r="F19" i="1"/>
  <c r="G19" i="1" s="1"/>
  <c r="F21" i="1"/>
  <c r="G21" i="1" s="1"/>
  <c r="F20" i="1"/>
  <c r="G20" i="1" s="1"/>
  <c r="F14" i="1"/>
  <c r="G14" i="1" s="1"/>
  <c r="F13" i="1"/>
  <c r="G13" i="1" s="1"/>
  <c r="F12" i="1"/>
  <c r="G12" i="1" s="1"/>
  <c r="F11" i="1"/>
  <c r="G11" i="1" s="1"/>
  <c r="F10" i="1"/>
  <c r="G10" i="1" s="1"/>
  <c r="E60" i="4" l="1"/>
  <c r="E61" i="4" s="1"/>
  <c r="E63" i="4" s="1"/>
  <c r="E65" i="4" s="1"/>
  <c r="D25" i="4"/>
  <c r="D29" i="4" s="1"/>
  <c r="I29" i="4" s="1"/>
  <c r="F16" i="4"/>
  <c r="G16" i="4" s="1"/>
  <c r="D25" i="2"/>
  <c r="D29" i="2" s="1"/>
  <c r="I29" i="2" s="1"/>
  <c r="E25" i="4"/>
  <c r="E47" i="2"/>
  <c r="E48" i="2" s="1"/>
  <c r="F23" i="2"/>
  <c r="G23" i="2" s="1"/>
  <c r="E49" i="4"/>
  <c r="F23" i="3"/>
  <c r="G23" i="3" s="1"/>
  <c r="D25" i="3"/>
  <c r="D29" i="3" s="1"/>
  <c r="I29" i="3" s="1"/>
  <c r="F16" i="3"/>
  <c r="G16" i="3" s="1"/>
  <c r="E67" i="3"/>
  <c r="E68" i="3" s="1"/>
  <c r="E52" i="3"/>
  <c r="E25" i="3"/>
  <c r="F16" i="2"/>
  <c r="G16" i="2" s="1"/>
  <c r="E63" i="2"/>
  <c r="E64" i="2" s="1"/>
  <c r="E66" i="2" s="1"/>
  <c r="E68" i="2" s="1"/>
  <c r="E25" i="2"/>
  <c r="F25" i="2" s="1"/>
  <c r="G25" i="2" s="1"/>
  <c r="I25" i="2" s="1"/>
  <c r="E49" i="2"/>
  <c r="E70" i="1"/>
  <c r="E65" i="1"/>
  <c r="D65" i="1"/>
  <c r="E35" i="4" l="1"/>
  <c r="I35" i="4" s="1"/>
  <c r="F25" i="4"/>
  <c r="G25" i="4" s="1"/>
  <c r="I25" i="4" s="1"/>
  <c r="E26" i="4"/>
  <c r="E27" i="4" s="1"/>
  <c r="E26" i="2"/>
  <c r="E35" i="2"/>
  <c r="I35" i="2" s="1"/>
  <c r="E27" i="2"/>
  <c r="F25" i="3"/>
  <c r="G25" i="3" s="1"/>
  <c r="I25" i="3" s="1"/>
  <c r="E26" i="3"/>
  <c r="E27" i="3" s="1"/>
  <c r="E70" i="3"/>
  <c r="E72" i="3" s="1"/>
  <c r="E35" i="3"/>
  <c r="E66" i="1"/>
  <c r="E67" i="1" s="1"/>
  <c r="E47" i="1"/>
  <c r="D47" i="1"/>
  <c r="I35" i="3" l="1"/>
  <c r="E48" i="1"/>
  <c r="E49" i="1" s="1"/>
  <c r="D33" i="1"/>
  <c r="I31" i="1" s="1"/>
  <c r="E50" i="1" l="1"/>
  <c r="E69" i="1" s="1"/>
  <c r="E71" i="1" s="1"/>
  <c r="E35" i="1"/>
  <c r="D25" i="1"/>
  <c r="E26" i="1" s="1"/>
  <c r="F23" i="1"/>
  <c r="G23" i="1" s="1"/>
  <c r="F16" i="1"/>
  <c r="G16" i="1" s="1"/>
  <c r="E25" i="1"/>
  <c r="D29" i="1"/>
  <c r="I29" i="1" s="1"/>
  <c r="F25" i="1" l="1"/>
  <c r="E27" i="1"/>
  <c r="G25" i="1" l="1"/>
  <c r="I25" i="1" s="1"/>
  <c r="I35" i="1"/>
</calcChain>
</file>

<file path=xl/sharedStrings.xml><?xml version="1.0" encoding="utf-8"?>
<sst xmlns="http://schemas.openxmlformats.org/spreadsheetml/2006/main" count="216" uniqueCount="57">
  <si>
    <t>Recettes réelles de Fonctionnement</t>
  </si>
  <si>
    <t>Produits des cessions d'immobilisations</t>
  </si>
  <si>
    <t>Reprises sur amortissements et provisions</t>
  </si>
  <si>
    <t>Acompte dispositif inflation</t>
  </si>
  <si>
    <t>Total recettes</t>
  </si>
  <si>
    <t>002 résultat de fonctionnement reporté</t>
  </si>
  <si>
    <t>Dépenses réelles de Fonctionnement</t>
  </si>
  <si>
    <t>Immobilisations</t>
  </si>
  <si>
    <t>Total dépenses</t>
  </si>
  <si>
    <t>Evolution</t>
  </si>
  <si>
    <t>Dotations aux amortissements et provisions</t>
  </si>
  <si>
    <t>Dépenses de personnel :</t>
  </si>
  <si>
    <t>Dépenses d'énergie et alimentation</t>
  </si>
  <si>
    <t>Total</t>
  </si>
  <si>
    <t>50 % du surcoût</t>
  </si>
  <si>
    <t>70 % de la hausse</t>
  </si>
  <si>
    <t>Montant dispositif inflation</t>
  </si>
  <si>
    <t>- acompte versé en 2022</t>
  </si>
  <si>
    <t>Reste en 2023</t>
  </si>
  <si>
    <t>Différence</t>
  </si>
  <si>
    <t>Différence *7,36/4,85</t>
  </si>
  <si>
    <t xml:space="preserve">Surcoût </t>
  </si>
  <si>
    <t>Evolution en  %</t>
  </si>
  <si>
    <t>Conditions d'éligibilité</t>
  </si>
  <si>
    <t>Montant à percevoir</t>
  </si>
  <si>
    <t>Condition</t>
  </si>
  <si>
    <t>Doit être &lt; à 22%</t>
  </si>
  <si>
    <t>Epargne brute en % des RRF</t>
  </si>
  <si>
    <t>Seuil à respecter pour diminution de 25 %</t>
  </si>
  <si>
    <t>Ecart / seuil</t>
  </si>
  <si>
    <t>Epargne brute</t>
  </si>
  <si>
    <t>Diminution de 25 % minimum</t>
  </si>
  <si>
    <t>Potentiel financier par habitant</t>
  </si>
  <si>
    <t>Doit être inférieur à 2x la moyennne strate</t>
  </si>
  <si>
    <t>Potentiel financier par habitant de la strate</t>
  </si>
  <si>
    <t>Potentiel financier par habitant de la strate * 2</t>
  </si>
  <si>
    <t>1/</t>
  </si>
  <si>
    <t>2/</t>
  </si>
  <si>
    <t>3/</t>
  </si>
  <si>
    <t>4/</t>
  </si>
  <si>
    <t>Supérieur à 50 % de la baisse d'épargne brute</t>
  </si>
  <si>
    <t>Tableur d'aide au calcul du dispositif inflation pour 2022 selon le décret n°2022-1314</t>
  </si>
  <si>
    <t xml:space="preserve">établi par les services de la permanence parlementaire de </t>
  </si>
  <si>
    <t>Cathy Apoureau-Poly, sénatrice du Pas-de-Calais</t>
  </si>
  <si>
    <t>Par mail à c.apourceau-poly@senat.fr</t>
  </si>
  <si>
    <t>Par téléphone au 03 21 08 12 14 ou 06 07 01 37 41</t>
  </si>
  <si>
    <t xml:space="preserve">Pour toute question, vous pouvez contacter les services de la permanence parlemenaire </t>
  </si>
  <si>
    <t>Dans les cellules de cette couleur, des chiffres fictifs ont été inscrits. 
Vous devez les remplacer par ceux de votre collectivité.</t>
  </si>
  <si>
    <t>Hausse des dépenses fluides-alimentation + personnel</t>
  </si>
  <si>
    <t>Attention : feuille de calcul valable uniquement pour la M57 abrégée</t>
  </si>
  <si>
    <t>Pour la M14 développée cliquez ici</t>
  </si>
  <si>
    <t>Pour la M14 abrégée cliquez ici</t>
  </si>
  <si>
    <t>Pour la M57 développée cliquez ici</t>
  </si>
  <si>
    <t>Attention : feuille de calcul valable uniquement pour la M57 développée</t>
  </si>
  <si>
    <t>Pour la M57 abrégée cliquez ici</t>
  </si>
  <si>
    <t>Attention : feuille de calcul valable uniquement pour la M14 abrégée</t>
  </si>
  <si>
    <t>Attention : feuille de calcul valable uniquement pour la M14 développée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</si>
</sst>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theme="1"/>
      <name val="Poppins"/>
    </font>
    <font>
      <sz val="11"/>
      <color theme="1"/>
      <name val="Poppins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3" fontId="0" fillId="0" borderId="0" xfId="0" applyNumberFormat="1"/>
    <xf numFmtId="0" fontId="8" fillId="0" borderId="0" xfId="0" applyFont="1"/>
    <xf numFmtId="0" fontId="9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3" fillId="2" borderId="0" xfId="0" applyFont="1" applyFill="1"/>
    <xf numFmtId="0" fontId="1" fillId="2" borderId="0" xfId="0" applyFont="1" applyFill="1" applyAlignment="1">
      <alignment horizontal="right"/>
    </xf>
    <xf numFmtId="164" fontId="0" fillId="0" borderId="0" xfId="0" applyNumberFormat="1"/>
    <xf numFmtId="0" fontId="0" fillId="0" borderId="4" xfId="0" applyBorder="1" applyAlignment="1">
      <alignment horizontal="right"/>
    </xf>
    <xf numFmtId="0" fontId="0" fillId="0" borderId="0" xfId="0" quotePrefix="1"/>
    <xf numFmtId="0" fontId="1" fillId="0" borderId="4" xfId="0" applyFont="1" applyBorder="1"/>
    <xf numFmtId="164" fontId="1" fillId="2" borderId="0" xfId="0" applyNumberFormat="1" applyFont="1" applyFill="1"/>
    <xf numFmtId="0" fontId="6" fillId="0" borderId="4" xfId="0" applyFont="1" applyBorder="1"/>
    <xf numFmtId="164" fontId="4" fillId="0" borderId="0" xfId="0" applyNumberFormat="1" applyFont="1"/>
    <xf numFmtId="10" fontId="4" fillId="0" borderId="0" xfId="0" applyNumberFormat="1" applyFont="1"/>
    <xf numFmtId="164" fontId="7" fillId="0" borderId="0" xfId="0" applyNumberFormat="1" applyFont="1"/>
    <xf numFmtId="10" fontId="7" fillId="0" borderId="0" xfId="0" applyNumberFormat="1" applyFont="1"/>
    <xf numFmtId="0" fontId="6" fillId="0" borderId="6" xfId="0" applyFont="1" applyBorder="1"/>
    <xf numFmtId="0" fontId="0" fillId="0" borderId="7" xfId="0" applyBorder="1"/>
    <xf numFmtId="0" fontId="1" fillId="2" borderId="0" xfId="0" applyFont="1" applyFill="1" applyAlignment="1">
      <alignment horizontal="left"/>
    </xf>
    <xf numFmtId="164" fontId="1" fillId="0" borderId="0" xfId="0" applyNumberFormat="1" applyFont="1"/>
    <xf numFmtId="3" fontId="1" fillId="0" borderId="0" xfId="0" applyNumberFormat="1" applyFont="1"/>
    <xf numFmtId="0" fontId="0" fillId="0" borderId="6" xfId="0" applyBorder="1"/>
    <xf numFmtId="10" fontId="0" fillId="0" borderId="0" xfId="0" applyNumberFormat="1"/>
    <xf numFmtId="10" fontId="0" fillId="0" borderId="0" xfId="0" applyNumberFormat="1" applyAlignment="1">
      <alignment horizontal="right"/>
    </xf>
    <xf numFmtId="10" fontId="1" fillId="2" borderId="0" xfId="0" applyNumberFormat="1" applyFont="1" applyFill="1"/>
    <xf numFmtId="0" fontId="10" fillId="0" borderId="0" xfId="0" applyFont="1"/>
    <xf numFmtId="164" fontId="7" fillId="0" borderId="0" xfId="0" applyNumberFormat="1" applyFont="1" applyAlignment="1">
      <alignment horizontal="right"/>
    </xf>
    <xf numFmtId="0" fontId="10" fillId="0" borderId="3" xfId="0" applyFont="1" applyBorder="1"/>
    <xf numFmtId="0" fontId="11" fillId="2" borderId="5" xfId="0" applyFont="1" applyFill="1" applyBorder="1" applyAlignment="1">
      <alignment horizontal="right"/>
    </xf>
    <xf numFmtId="0" fontId="10" fillId="0" borderId="5" xfId="0" applyFont="1" applyBorder="1"/>
    <xf numFmtId="0" fontId="11" fillId="0" borderId="5" xfId="0" applyFont="1" applyBorder="1"/>
    <xf numFmtId="0" fontId="10" fillId="0" borderId="8" xfId="0" applyFont="1" applyBorder="1"/>
    <xf numFmtId="0" fontId="1" fillId="2" borderId="0" xfId="0" applyFont="1" applyFill="1" applyAlignment="1">
      <alignment horizontal="center"/>
    </xf>
    <xf numFmtId="0" fontId="4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3" fontId="0" fillId="0" borderId="4" xfId="0" applyNumberFormat="1" applyBorder="1"/>
    <xf numFmtId="3" fontId="1" fillId="0" borderId="4" xfId="0" applyNumberFormat="1" applyFont="1" applyBorder="1"/>
    <xf numFmtId="0" fontId="0" fillId="0" borderId="0" xfId="0" applyAlignment="1">
      <alignment horizontal="left" vertical="center" wrapText="1"/>
    </xf>
    <xf numFmtId="0" fontId="15" fillId="0" borderId="0" xfId="1" applyAlignment="1">
      <alignment horizontal="center" vertical="center" wrapText="1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3" borderId="10" xfId="0" applyFill="1" applyBorder="1"/>
    <xf numFmtId="0" fontId="4" fillId="3" borderId="10" xfId="0" applyFon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2339340</xdr:colOff>
      <xdr:row>1</xdr:row>
      <xdr:rowOff>213360</xdr:rowOff>
    </xdr:from>
    <xdr:to>
      <xdr:col>7</xdr:col>
      <xdr:colOff>3241932</xdr:colOff>
      <xdr:row>3</xdr:row>
      <xdr:rowOff>193932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20842D8-108D-9535-E741-BE9E60507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2820" y="762000"/>
          <a:ext cx="902592" cy="902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2133600</xdr:colOff>
      <xdr:row>1</xdr:row>
      <xdr:rowOff>243840</xdr:rowOff>
    </xdr:from>
    <xdr:to>
      <xdr:col>7</xdr:col>
      <xdr:colOff>3036192</xdr:colOff>
      <xdr:row>3</xdr:row>
      <xdr:rowOff>224412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0DBCF21-772D-45A9-9507-60A574B2A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7080" y="792480"/>
          <a:ext cx="902592" cy="9025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2415540</xdr:colOff>
      <xdr:row>1</xdr:row>
      <xdr:rowOff>243840</xdr:rowOff>
    </xdr:from>
    <xdr:to>
      <xdr:col>7</xdr:col>
      <xdr:colOff>3318132</xdr:colOff>
      <xdr:row>3</xdr:row>
      <xdr:rowOff>224412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D2E9E67-D235-4675-979E-1324F0B34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9020" y="792480"/>
          <a:ext cx="902592" cy="9025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2362200</xdr:colOff>
      <xdr:row>1</xdr:row>
      <xdr:rowOff>213360</xdr:rowOff>
    </xdr:from>
    <xdr:to>
      <xdr:col>7</xdr:col>
      <xdr:colOff>3264792</xdr:colOff>
      <xdr:row>3</xdr:row>
      <xdr:rowOff>193932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573359F-28C8-403D-B0DC-E9AFC26E6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5680" y="762000"/>
          <a:ext cx="902592" cy="902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73"/>
  <sheetViews>
    <sheetView tabSelected="1" workbookViewId="0">
      <selection activeCell="C5" sqref="C5"/>
    </sheetView>
  </sheetViews>
  <sheetFormatPr baseColWidth="10" defaultRowHeight="15" x14ac:dyDescent="0.25"/>
  <cols>
    <col min="1" max="1" width="2.42578125" customWidth="1"/>
    <col min="2" max="2" width="6.42578125" customWidth="1"/>
    <col min="3" max="3" width="46.85546875" bestFit="1" customWidth="1"/>
    <col min="4" max="7" width="18.140625" customWidth="1"/>
    <col min="8" max="8" width="56.85546875" customWidth="1"/>
    <col min="9" max="9" width="11.42578125" style="31"/>
  </cols>
  <sheetData>
    <row r="1" spans="2:9" ht="45" x14ac:dyDescent="0.25">
      <c r="B1" s="52" t="s">
        <v>56</v>
      </c>
      <c r="C1" s="52"/>
      <c r="D1" s="52"/>
      <c r="E1" s="44" t="s">
        <v>51</v>
      </c>
      <c r="F1" s="44" t="s">
        <v>52</v>
      </c>
      <c r="G1" s="44" t="s">
        <v>54</v>
      </c>
    </row>
    <row r="2" spans="2:9" ht="37.9" customHeight="1" x14ac:dyDescent="0.95">
      <c r="B2" s="51" t="s">
        <v>41</v>
      </c>
      <c r="C2" s="51"/>
      <c r="D2" s="51"/>
      <c r="E2" s="51"/>
      <c r="F2" s="51"/>
      <c r="G2" s="51"/>
      <c r="H2" s="51"/>
    </row>
    <row r="3" spans="2:9" ht="34.5" x14ac:dyDescent="0.95">
      <c r="B3" s="51" t="s">
        <v>42</v>
      </c>
      <c r="C3" s="51"/>
      <c r="D3" s="51"/>
      <c r="E3" s="51"/>
      <c r="F3" s="51"/>
      <c r="G3" s="51"/>
      <c r="H3" s="51"/>
    </row>
    <row r="4" spans="2:9" ht="34.5" x14ac:dyDescent="0.95">
      <c r="B4" s="51" t="s">
        <v>43</v>
      </c>
      <c r="C4" s="51"/>
      <c r="D4" s="51"/>
      <c r="E4" s="51"/>
      <c r="F4" s="51"/>
      <c r="G4" s="51"/>
      <c r="H4" s="51"/>
    </row>
    <row r="5" spans="2:9" ht="45" x14ac:dyDescent="0.35">
      <c r="B5" s="1"/>
      <c r="D5" s="5"/>
      <c r="G5" s="47"/>
      <c r="H5" s="43" t="s">
        <v>47</v>
      </c>
    </row>
    <row r="6" spans="2:9" ht="24" thickBot="1" x14ac:dyDescent="0.4">
      <c r="B6" s="6" t="s">
        <v>23</v>
      </c>
    </row>
    <row r="7" spans="2:9" x14ac:dyDescent="0.25">
      <c r="B7" s="7"/>
      <c r="C7" s="8"/>
      <c r="D7" s="8"/>
      <c r="E7" s="8"/>
      <c r="F7" s="8"/>
      <c r="G7" s="8"/>
      <c r="H7" s="8"/>
      <c r="I7" s="33"/>
    </row>
    <row r="8" spans="2:9" ht="15.75" x14ac:dyDescent="0.25">
      <c r="B8" s="9"/>
      <c r="D8" s="10">
        <v>2021</v>
      </c>
      <c r="E8" s="10">
        <v>2022</v>
      </c>
      <c r="F8" s="11" t="s">
        <v>9</v>
      </c>
      <c r="G8" s="11" t="s">
        <v>22</v>
      </c>
      <c r="H8" s="38" t="s">
        <v>25</v>
      </c>
      <c r="I8" s="34"/>
    </row>
    <row r="9" spans="2:9" x14ac:dyDescent="0.25">
      <c r="B9" s="9"/>
      <c r="I9" s="35"/>
    </row>
    <row r="10" spans="2:9" x14ac:dyDescent="0.25">
      <c r="B10" s="9"/>
      <c r="C10" t="s">
        <v>0</v>
      </c>
      <c r="D10" s="45"/>
      <c r="E10" s="45"/>
      <c r="F10" s="12">
        <f>+E10-D10</f>
        <v>0</v>
      </c>
      <c r="G10" s="28" t="e">
        <f>+F10/D10</f>
        <v>#DIV/0!</v>
      </c>
      <c r="H10" s="12"/>
      <c r="I10" s="35"/>
    </row>
    <row r="11" spans="2:9" x14ac:dyDescent="0.25">
      <c r="B11" s="13"/>
      <c r="C11" s="14" t="s">
        <v>5</v>
      </c>
      <c r="D11" s="45"/>
      <c r="E11" s="45"/>
      <c r="F11" s="12">
        <f>+E11-D11</f>
        <v>0</v>
      </c>
      <c r="G11" s="29" t="e">
        <f>+F11/D11</f>
        <v>#DIV/0!</v>
      </c>
      <c r="H11" s="12"/>
      <c r="I11" s="35"/>
    </row>
    <row r="12" spans="2:9" x14ac:dyDescent="0.25">
      <c r="B12" s="13"/>
      <c r="C12" t="s">
        <v>1</v>
      </c>
      <c r="D12" s="45"/>
      <c r="E12" s="45"/>
      <c r="F12" s="12">
        <f>+E12-D12</f>
        <v>0</v>
      </c>
      <c r="G12" s="28" t="e">
        <f>+F12/D12</f>
        <v>#DIV/0!</v>
      </c>
      <c r="H12" s="12"/>
      <c r="I12" s="35"/>
    </row>
    <row r="13" spans="2:9" x14ac:dyDescent="0.25">
      <c r="B13" s="13"/>
      <c r="C13" t="s">
        <v>2</v>
      </c>
      <c r="D13" s="45"/>
      <c r="E13" s="45"/>
      <c r="F13" s="12">
        <f>+E13-D13</f>
        <v>0</v>
      </c>
      <c r="G13" s="29" t="e">
        <f>+F13/D13</f>
        <v>#DIV/0!</v>
      </c>
      <c r="H13" s="12"/>
      <c r="I13" s="35"/>
    </row>
    <row r="14" spans="2:9" x14ac:dyDescent="0.25">
      <c r="B14" s="13"/>
      <c r="C14" t="s">
        <v>3</v>
      </c>
      <c r="D14" s="45"/>
      <c r="E14" s="45"/>
      <c r="F14" s="12">
        <f>+E14-D14</f>
        <v>0</v>
      </c>
      <c r="G14" s="29" t="e">
        <f>+F14/D14</f>
        <v>#DIV/0!</v>
      </c>
      <c r="H14" s="12"/>
      <c r="I14" s="35"/>
    </row>
    <row r="15" spans="2:9" x14ac:dyDescent="0.25">
      <c r="B15" s="9"/>
      <c r="D15" s="12"/>
      <c r="E15" s="12"/>
      <c r="F15" s="12"/>
      <c r="G15" s="28"/>
      <c r="H15" s="12"/>
      <c r="I15" s="35"/>
    </row>
    <row r="16" spans="2:9" s="2" customFormat="1" x14ac:dyDescent="0.25">
      <c r="B16" s="15"/>
      <c r="C16" s="11" t="s">
        <v>4</v>
      </c>
      <c r="D16" s="16">
        <f>+D10-D11-D12-D13-D14</f>
        <v>0</v>
      </c>
      <c r="E16" s="16">
        <f>+E10-E11-E12-E13-E14</f>
        <v>0</v>
      </c>
      <c r="F16" s="16">
        <f>+E16-D16</f>
        <v>0</v>
      </c>
      <c r="G16" s="30" t="e">
        <f>+F16/D16</f>
        <v>#DIV/0!</v>
      </c>
      <c r="H16" s="25"/>
      <c r="I16" s="36"/>
    </row>
    <row r="17" spans="2:9" x14ac:dyDescent="0.25">
      <c r="B17" s="9"/>
      <c r="D17" s="12"/>
      <c r="E17" s="12"/>
      <c r="F17" s="12"/>
      <c r="G17" s="28"/>
      <c r="H17" s="12"/>
      <c r="I17" s="35"/>
    </row>
    <row r="18" spans="2:9" x14ac:dyDescent="0.25">
      <c r="B18" s="9"/>
      <c r="D18" s="12"/>
      <c r="E18" s="12"/>
      <c r="F18" s="12"/>
      <c r="G18" s="28"/>
      <c r="H18" s="12"/>
      <c r="I18" s="35"/>
    </row>
    <row r="19" spans="2:9" x14ac:dyDescent="0.25">
      <c r="B19" s="9"/>
      <c r="C19" t="s">
        <v>6</v>
      </c>
      <c r="D19" s="46"/>
      <c r="E19" s="46"/>
      <c r="F19" s="12">
        <f>+E19-D19</f>
        <v>0</v>
      </c>
      <c r="G19" s="28" t="e">
        <f>+F19/D19</f>
        <v>#DIV/0!</v>
      </c>
      <c r="H19" s="12"/>
      <c r="I19" s="35"/>
    </row>
    <row r="20" spans="2:9" x14ac:dyDescent="0.25">
      <c r="B20" s="13"/>
      <c r="C20" t="s">
        <v>7</v>
      </c>
      <c r="D20" s="46"/>
      <c r="E20" s="46"/>
      <c r="F20" s="12">
        <f>+E20-D20</f>
        <v>0</v>
      </c>
      <c r="G20" s="29" t="e">
        <f>+F20/D20</f>
        <v>#DIV/0!</v>
      </c>
      <c r="H20" s="12"/>
      <c r="I20" s="35"/>
    </row>
    <row r="21" spans="2:9" x14ac:dyDescent="0.25">
      <c r="B21" s="13"/>
      <c r="C21" t="s">
        <v>10</v>
      </c>
      <c r="D21" s="46"/>
      <c r="E21" s="46"/>
      <c r="F21" s="12">
        <f>+E21-D21</f>
        <v>0</v>
      </c>
      <c r="G21" s="28" t="e">
        <f>+F21/D21</f>
        <v>#DIV/0!</v>
      </c>
      <c r="H21" s="12"/>
      <c r="I21" s="35"/>
    </row>
    <row r="22" spans="2:9" x14ac:dyDescent="0.25">
      <c r="B22" s="9"/>
      <c r="D22" s="12"/>
      <c r="E22" s="12"/>
      <c r="F22" s="12"/>
      <c r="G22" s="28"/>
      <c r="H22" s="12"/>
      <c r="I22" s="35"/>
    </row>
    <row r="23" spans="2:9" s="2" customFormat="1" x14ac:dyDescent="0.25">
      <c r="B23" s="15"/>
      <c r="C23" s="11" t="s">
        <v>8</v>
      </c>
      <c r="D23" s="16">
        <f>+D19-D20-D21</f>
        <v>0</v>
      </c>
      <c r="E23" s="16">
        <f>+E19-E20-E21</f>
        <v>0</v>
      </c>
      <c r="F23" s="16">
        <f>+E23-D23</f>
        <v>0</v>
      </c>
      <c r="G23" s="30" t="e">
        <f>+F23/D23</f>
        <v>#DIV/0!</v>
      </c>
      <c r="H23" s="25"/>
      <c r="I23" s="36"/>
    </row>
    <row r="24" spans="2:9" x14ac:dyDescent="0.25">
      <c r="B24" s="9"/>
      <c r="D24" s="12"/>
      <c r="E24" s="12"/>
      <c r="F24" s="12"/>
      <c r="G24" s="12"/>
      <c r="H24" s="12"/>
      <c r="I24" s="35"/>
    </row>
    <row r="25" spans="2:9" s="3" customFormat="1" x14ac:dyDescent="0.25">
      <c r="B25" s="39" t="s">
        <v>36</v>
      </c>
      <c r="C25" s="3" t="s">
        <v>30</v>
      </c>
      <c r="D25" s="18">
        <f>+D16-D23</f>
        <v>0</v>
      </c>
      <c r="E25" s="18">
        <f>+E16-E23</f>
        <v>0</v>
      </c>
      <c r="F25" s="18">
        <f>+E25-D25</f>
        <v>0</v>
      </c>
      <c r="G25" s="19" t="e">
        <f>+F25/D25</f>
        <v>#DIV/0!</v>
      </c>
      <c r="H25" s="18" t="s">
        <v>31</v>
      </c>
      <c r="I25" s="36" t="e">
        <f>IF(G25&lt;-25%,"OUI","NON")</f>
        <v>#DIV/0!</v>
      </c>
    </row>
    <row r="26" spans="2:9" x14ac:dyDescent="0.25">
      <c r="B26" s="17"/>
      <c r="C26" s="32" t="s">
        <v>28</v>
      </c>
      <c r="D26" s="12"/>
      <c r="E26" s="20">
        <f>+D25*0.75</f>
        <v>0</v>
      </c>
      <c r="F26" s="21"/>
      <c r="G26" s="21">
        <v>-0.25</v>
      </c>
      <c r="H26" s="12"/>
      <c r="I26" s="35"/>
    </row>
    <row r="27" spans="2:9" x14ac:dyDescent="0.25">
      <c r="B27" s="17"/>
      <c r="C27" s="32" t="s">
        <v>29</v>
      </c>
      <c r="D27" s="12"/>
      <c r="E27" s="20">
        <f>+E26-E25</f>
        <v>0</v>
      </c>
      <c r="F27" s="21"/>
      <c r="G27" s="21"/>
      <c r="H27" s="12"/>
      <c r="I27" s="35"/>
    </row>
    <row r="28" spans="2:9" x14ac:dyDescent="0.25">
      <c r="B28" s="17"/>
      <c r="D28" s="12"/>
      <c r="E28" s="20"/>
      <c r="F28" s="21"/>
      <c r="G28" s="21"/>
      <c r="H28" s="12"/>
      <c r="I28" s="35"/>
    </row>
    <row r="29" spans="2:9" x14ac:dyDescent="0.25">
      <c r="B29" s="39" t="s">
        <v>37</v>
      </c>
      <c r="C29" s="3" t="s">
        <v>27</v>
      </c>
      <c r="D29" s="19" t="e">
        <f>+D25/D16</f>
        <v>#DIV/0!</v>
      </c>
      <c r="H29" s="3" t="s">
        <v>26</v>
      </c>
      <c r="I29" s="36" t="e">
        <f>IF(D29&lt;22%,"OUI","NON")</f>
        <v>#DIV/0!</v>
      </c>
    </row>
    <row r="30" spans="2:9" x14ac:dyDescent="0.25">
      <c r="B30" s="17"/>
      <c r="I30" s="35"/>
    </row>
    <row r="31" spans="2:9" x14ac:dyDescent="0.25">
      <c r="B31" s="39" t="s">
        <v>38</v>
      </c>
      <c r="C31" s="3" t="s">
        <v>32</v>
      </c>
      <c r="D31" s="48"/>
      <c r="H31" s="3" t="s">
        <v>33</v>
      </c>
      <c r="I31" s="36" t="str">
        <f>IF(D31&lt;D33,"OUI","NON")</f>
        <v>NON</v>
      </c>
    </row>
    <row r="32" spans="2:9" x14ac:dyDescent="0.25">
      <c r="B32" s="17"/>
      <c r="C32" t="s">
        <v>34</v>
      </c>
      <c r="D32" s="49"/>
      <c r="I32" s="35"/>
    </row>
    <row r="33" spans="2:10" x14ac:dyDescent="0.25">
      <c r="B33" s="17"/>
      <c r="C33" t="s">
        <v>35</v>
      </c>
      <c r="D33">
        <f>+D32*2</f>
        <v>0</v>
      </c>
      <c r="I33" s="35"/>
    </row>
    <row r="34" spans="2:10" x14ac:dyDescent="0.25">
      <c r="B34" s="17"/>
      <c r="I34" s="35"/>
    </row>
    <row r="35" spans="2:10" x14ac:dyDescent="0.25">
      <c r="B35" s="39" t="s">
        <v>39</v>
      </c>
      <c r="C35" s="3" t="s">
        <v>48</v>
      </c>
      <c r="D35" s="3"/>
      <c r="E35" s="18">
        <f>+E49+E66</f>
        <v>0</v>
      </c>
      <c r="F35" s="3"/>
      <c r="G35" s="3"/>
      <c r="H35" s="3" t="s">
        <v>40</v>
      </c>
      <c r="I35" s="36" t="str">
        <f>IF(E35&gt;-F25/2,"OUI","NON")</f>
        <v>NON</v>
      </c>
    </row>
    <row r="36" spans="2:10" ht="15.75" thickBot="1" x14ac:dyDescent="0.3">
      <c r="B36" s="22"/>
      <c r="C36" s="23"/>
      <c r="D36" s="23"/>
      <c r="E36" s="23"/>
      <c r="F36" s="23"/>
      <c r="G36" s="23"/>
      <c r="H36" s="23"/>
      <c r="I36" s="37"/>
    </row>
    <row r="39" spans="2:10" ht="24" thickBot="1" x14ac:dyDescent="0.4">
      <c r="B39" s="6" t="s">
        <v>24</v>
      </c>
    </row>
    <row r="40" spans="2:10" x14ac:dyDescent="0.25">
      <c r="B40" s="7"/>
      <c r="C40" s="8"/>
      <c r="D40" s="8"/>
      <c r="E40" s="8"/>
      <c r="F40" s="9"/>
    </row>
    <row r="41" spans="2:10" ht="20.45" customHeight="1" x14ac:dyDescent="0.6">
      <c r="B41" s="9"/>
      <c r="C41" s="24" t="s">
        <v>11</v>
      </c>
      <c r="F41" s="40"/>
      <c r="G41" s="50" t="s">
        <v>46</v>
      </c>
      <c r="H41" s="50"/>
      <c r="I41" s="50"/>
      <c r="J41" s="50"/>
    </row>
    <row r="42" spans="2:10" ht="21.75" x14ac:dyDescent="0.6">
      <c r="B42" s="9"/>
      <c r="F42" s="41"/>
      <c r="G42" s="50" t="s">
        <v>44</v>
      </c>
      <c r="H42" s="50"/>
    </row>
    <row r="43" spans="2:10" ht="21.75" x14ac:dyDescent="0.6">
      <c r="B43" s="9"/>
      <c r="C43">
        <v>64111</v>
      </c>
      <c r="D43" s="46"/>
      <c r="E43" s="46"/>
      <c r="F43" s="4"/>
      <c r="G43" s="50" t="s">
        <v>45</v>
      </c>
      <c r="H43" s="50"/>
    </row>
    <row r="44" spans="2:10" x14ac:dyDescent="0.25">
      <c r="B44" s="9"/>
      <c r="C44">
        <v>64112</v>
      </c>
      <c r="D44" s="46"/>
      <c r="E44" s="46"/>
      <c r="F44" s="4"/>
      <c r="G44" s="4"/>
    </row>
    <row r="45" spans="2:10" x14ac:dyDescent="0.25">
      <c r="B45" s="9"/>
      <c r="C45">
        <v>64131</v>
      </c>
      <c r="D45" s="46"/>
      <c r="E45" s="46"/>
      <c r="F45" s="4"/>
      <c r="G45" s="4"/>
    </row>
    <row r="46" spans="2:10" x14ac:dyDescent="0.25">
      <c r="B46" s="9"/>
      <c r="D46" s="12"/>
      <c r="E46" s="12"/>
      <c r="F46" s="41"/>
      <c r="G46" s="4"/>
    </row>
    <row r="47" spans="2:10" x14ac:dyDescent="0.25">
      <c r="B47" s="9"/>
      <c r="C47" s="2" t="s">
        <v>13</v>
      </c>
      <c r="D47" s="25">
        <f>SUM(D43:D46)</f>
        <v>0</v>
      </c>
      <c r="E47" s="25">
        <f>SUM(E43:E46)</f>
        <v>0</v>
      </c>
      <c r="F47" s="41"/>
      <c r="G47" s="4"/>
    </row>
    <row r="48" spans="2:10" x14ac:dyDescent="0.25">
      <c r="B48" s="9"/>
      <c r="C48" t="s">
        <v>19</v>
      </c>
      <c r="D48" s="12"/>
      <c r="E48" s="12">
        <f>+E47-D47</f>
        <v>0</v>
      </c>
      <c r="F48" s="41"/>
      <c r="G48" s="4"/>
    </row>
    <row r="49" spans="2:7" x14ac:dyDescent="0.25">
      <c r="B49" s="9"/>
      <c r="C49" t="s">
        <v>20</v>
      </c>
      <c r="D49" s="12"/>
      <c r="E49" s="12">
        <f>+E48*7.36/4.85</f>
        <v>0</v>
      </c>
      <c r="F49" s="41"/>
      <c r="G49" s="4"/>
    </row>
    <row r="50" spans="2:7" x14ac:dyDescent="0.25">
      <c r="B50" s="9"/>
      <c r="C50" s="2" t="s">
        <v>14</v>
      </c>
      <c r="D50" s="25"/>
      <c r="E50" s="25">
        <f>+E49*0.5</f>
        <v>0</v>
      </c>
      <c r="F50" s="41"/>
      <c r="G50" s="4"/>
    </row>
    <row r="51" spans="2:7" x14ac:dyDescent="0.25">
      <c r="B51" s="9"/>
      <c r="D51" s="12"/>
      <c r="E51" s="12"/>
      <c r="F51" s="41"/>
      <c r="G51" s="4"/>
    </row>
    <row r="52" spans="2:7" x14ac:dyDescent="0.25">
      <c r="B52" s="9"/>
      <c r="D52" s="12"/>
      <c r="E52" s="12"/>
      <c r="F52" s="41"/>
      <c r="G52" s="4"/>
    </row>
    <row r="53" spans="2:7" x14ac:dyDescent="0.25">
      <c r="B53" s="9"/>
      <c r="C53" s="24" t="s">
        <v>12</v>
      </c>
      <c r="D53" s="12"/>
      <c r="E53" s="12"/>
      <c r="F53" s="41"/>
      <c r="G53" s="4"/>
    </row>
    <row r="54" spans="2:7" x14ac:dyDescent="0.25">
      <c r="B54" s="9"/>
      <c r="D54" s="12"/>
      <c r="E54" s="12"/>
      <c r="F54" s="41"/>
      <c r="G54" s="4"/>
    </row>
    <row r="55" spans="2:7" x14ac:dyDescent="0.25">
      <c r="B55" s="9"/>
      <c r="C55">
        <v>60221</v>
      </c>
      <c r="D55" s="46"/>
      <c r="E55" s="46"/>
      <c r="F55" s="4"/>
      <c r="G55" s="4"/>
    </row>
    <row r="56" spans="2:7" x14ac:dyDescent="0.25">
      <c r="B56" s="9"/>
      <c r="C56">
        <v>60612</v>
      </c>
      <c r="D56" s="46"/>
      <c r="E56" s="46"/>
      <c r="F56" s="4"/>
      <c r="G56" s="4"/>
    </row>
    <row r="57" spans="2:7" x14ac:dyDescent="0.25">
      <c r="B57" s="9"/>
      <c r="C57">
        <v>60613</v>
      </c>
      <c r="D57" s="46"/>
      <c r="E57" s="46"/>
      <c r="F57" s="4"/>
      <c r="G57" s="4"/>
    </row>
    <row r="58" spans="2:7" x14ac:dyDescent="0.25">
      <c r="B58" s="9"/>
      <c r="C58">
        <v>60621</v>
      </c>
      <c r="D58" s="46"/>
      <c r="E58" s="46"/>
      <c r="F58" s="4"/>
      <c r="G58" s="4"/>
    </row>
    <row r="59" spans="2:7" x14ac:dyDescent="0.25">
      <c r="B59" s="9"/>
      <c r="C59">
        <v>60622</v>
      </c>
      <c r="D59" s="46"/>
      <c r="E59" s="46"/>
      <c r="F59" s="4"/>
      <c r="G59" s="4"/>
    </row>
    <row r="60" spans="2:7" x14ac:dyDescent="0.25">
      <c r="B60" s="9"/>
      <c r="C60">
        <v>6023</v>
      </c>
      <c r="D60" s="46"/>
      <c r="E60" s="46"/>
      <c r="F60" s="4"/>
      <c r="G60" s="4"/>
    </row>
    <row r="61" spans="2:7" x14ac:dyDescent="0.25">
      <c r="B61" s="9"/>
      <c r="C61">
        <v>60623</v>
      </c>
      <c r="D61" s="46"/>
      <c r="E61" s="46"/>
      <c r="F61" s="4"/>
      <c r="G61" s="4"/>
    </row>
    <row r="62" spans="2:7" x14ac:dyDescent="0.25">
      <c r="B62" s="9"/>
      <c r="C62">
        <v>67443</v>
      </c>
      <c r="D62" s="46"/>
      <c r="E62" s="46"/>
      <c r="F62" s="4"/>
      <c r="G62" s="4"/>
    </row>
    <row r="63" spans="2:7" x14ac:dyDescent="0.25">
      <c r="B63" s="9"/>
      <c r="C63">
        <v>6745</v>
      </c>
      <c r="D63" s="46"/>
      <c r="E63" s="46"/>
      <c r="F63" s="4"/>
      <c r="G63" s="4"/>
    </row>
    <row r="64" spans="2:7" x14ac:dyDescent="0.25">
      <c r="B64" s="9"/>
      <c r="D64" s="12"/>
      <c r="E64" s="12"/>
      <c r="F64" s="41"/>
      <c r="G64" s="4"/>
    </row>
    <row r="65" spans="2:7" x14ac:dyDescent="0.25">
      <c r="B65" s="9"/>
      <c r="C65" s="2" t="s">
        <v>13</v>
      </c>
      <c r="D65" s="25">
        <f>SUM(D55:D64)</f>
        <v>0</v>
      </c>
      <c r="E65" s="25">
        <f>SUM(E55:E64)</f>
        <v>0</v>
      </c>
      <c r="F65" s="41"/>
      <c r="G65" s="4"/>
    </row>
    <row r="66" spans="2:7" x14ac:dyDescent="0.25">
      <c r="B66" s="9"/>
      <c r="C66" t="s">
        <v>21</v>
      </c>
      <c r="D66" s="12"/>
      <c r="E66" s="12">
        <f>+E65-D65</f>
        <v>0</v>
      </c>
      <c r="F66" s="41"/>
      <c r="G66" s="4"/>
    </row>
    <row r="67" spans="2:7" x14ac:dyDescent="0.25">
      <c r="B67" s="9"/>
      <c r="C67" s="2" t="s">
        <v>15</v>
      </c>
      <c r="D67" s="2"/>
      <c r="E67" s="25">
        <f>+E66*0.7</f>
        <v>0</v>
      </c>
      <c r="F67" s="41"/>
      <c r="G67" s="4"/>
    </row>
    <row r="68" spans="2:7" x14ac:dyDescent="0.25">
      <c r="B68" s="9"/>
      <c r="F68" s="41"/>
      <c r="G68" s="4"/>
    </row>
    <row r="69" spans="2:7" x14ac:dyDescent="0.25">
      <c r="B69" s="9"/>
      <c r="C69" s="3" t="s">
        <v>16</v>
      </c>
      <c r="D69" s="3"/>
      <c r="E69" s="18">
        <f>+E67+E50</f>
        <v>0</v>
      </c>
      <c r="F69" s="41"/>
      <c r="G69" s="4"/>
    </row>
    <row r="70" spans="2:7" x14ac:dyDescent="0.25">
      <c r="B70" s="9"/>
      <c r="C70" s="14" t="s">
        <v>17</v>
      </c>
      <c r="E70" s="46">
        <f>+E14</f>
        <v>0</v>
      </c>
      <c r="F70" s="4"/>
      <c r="G70" s="4"/>
    </row>
    <row r="71" spans="2:7" x14ac:dyDescent="0.25">
      <c r="B71" s="9"/>
      <c r="C71" s="2" t="s">
        <v>18</v>
      </c>
      <c r="D71" s="2"/>
      <c r="E71" s="25">
        <f>+E69-E70</f>
        <v>0</v>
      </c>
      <c r="F71" s="42"/>
      <c r="G71" s="26"/>
    </row>
    <row r="72" spans="2:7" ht="15.75" thickBot="1" x14ac:dyDescent="0.3">
      <c r="B72" s="27"/>
      <c r="C72" s="23"/>
      <c r="D72" s="23"/>
      <c r="E72" s="23"/>
      <c r="F72" s="41"/>
      <c r="G72" s="4"/>
    </row>
    <row r="73" spans="2:7" x14ac:dyDescent="0.25">
      <c r="F73" s="4"/>
      <c r="G73" s="4"/>
    </row>
    <row r="74" spans="2:7" x14ac:dyDescent="0.25">
      <c r="F74" s="4"/>
      <c r="G74" s="4"/>
    </row>
    <row r="75" spans="2:7" x14ac:dyDescent="0.25">
      <c r="F75" s="4"/>
      <c r="G75" s="4"/>
    </row>
    <row r="76" spans="2:7" x14ac:dyDescent="0.25">
      <c r="F76" s="4"/>
      <c r="G76" s="4"/>
    </row>
    <row r="77" spans="2:7" x14ac:dyDescent="0.25">
      <c r="F77" s="4"/>
      <c r="G77" s="4"/>
    </row>
    <row r="78" spans="2:7" x14ac:dyDescent="0.25">
      <c r="F78" s="4"/>
      <c r="G78" s="4"/>
    </row>
    <row r="79" spans="2:7" x14ac:dyDescent="0.25">
      <c r="F79" s="4"/>
      <c r="G79" s="4"/>
    </row>
    <row r="80" spans="2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  <row r="128" spans="6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  <row r="131" spans="6:7" x14ac:dyDescent="0.25">
      <c r="F131" s="4"/>
      <c r="G131" s="4"/>
    </row>
    <row r="132" spans="6:7" x14ac:dyDescent="0.25">
      <c r="F132" s="4"/>
      <c r="G132" s="4"/>
    </row>
    <row r="133" spans="6:7" x14ac:dyDescent="0.25">
      <c r="F133" s="4"/>
      <c r="G133" s="4"/>
    </row>
    <row r="134" spans="6:7" x14ac:dyDescent="0.25">
      <c r="F134" s="4"/>
      <c r="G134" s="4"/>
    </row>
    <row r="135" spans="6:7" x14ac:dyDescent="0.25">
      <c r="F135" s="4"/>
      <c r="G135" s="4"/>
    </row>
    <row r="136" spans="6:7" x14ac:dyDescent="0.25">
      <c r="F136" s="4"/>
      <c r="G136" s="4"/>
    </row>
    <row r="137" spans="6:7" x14ac:dyDescent="0.25">
      <c r="F137" s="4"/>
      <c r="G137" s="4"/>
    </row>
    <row r="138" spans="6:7" x14ac:dyDescent="0.25">
      <c r="F138" s="4"/>
      <c r="G138" s="4"/>
    </row>
    <row r="139" spans="6:7" x14ac:dyDescent="0.25">
      <c r="F139" s="4"/>
      <c r="G139" s="4"/>
    </row>
    <row r="140" spans="6:7" x14ac:dyDescent="0.25">
      <c r="F140" s="4"/>
      <c r="G140" s="4"/>
    </row>
    <row r="141" spans="6:7" x14ac:dyDescent="0.25">
      <c r="F141" s="4"/>
      <c r="G141" s="4"/>
    </row>
    <row r="142" spans="6:7" x14ac:dyDescent="0.25">
      <c r="F142" s="4"/>
      <c r="G142" s="4"/>
    </row>
    <row r="143" spans="6:7" x14ac:dyDescent="0.25">
      <c r="F143" s="4"/>
      <c r="G143" s="4"/>
    </row>
    <row r="144" spans="6:7" x14ac:dyDescent="0.25">
      <c r="F144" s="4"/>
      <c r="G144" s="4"/>
    </row>
    <row r="145" spans="6:7" x14ac:dyDescent="0.25">
      <c r="F145" s="4"/>
      <c r="G145" s="4"/>
    </row>
    <row r="146" spans="6:7" x14ac:dyDescent="0.25">
      <c r="F146" s="4"/>
      <c r="G146" s="4"/>
    </row>
    <row r="147" spans="6:7" x14ac:dyDescent="0.25">
      <c r="F147" s="4"/>
      <c r="G147" s="4"/>
    </row>
    <row r="148" spans="6:7" x14ac:dyDescent="0.25">
      <c r="F148" s="4"/>
      <c r="G148" s="4"/>
    </row>
    <row r="149" spans="6:7" x14ac:dyDescent="0.25">
      <c r="F149" s="4"/>
      <c r="G149" s="4"/>
    </row>
    <row r="150" spans="6:7" x14ac:dyDescent="0.25">
      <c r="F150" s="4"/>
      <c r="G150" s="4"/>
    </row>
    <row r="151" spans="6:7" x14ac:dyDescent="0.25">
      <c r="F151" s="4"/>
      <c r="G151" s="4"/>
    </row>
    <row r="152" spans="6:7" x14ac:dyDescent="0.25">
      <c r="F152" s="4"/>
      <c r="G152" s="4"/>
    </row>
    <row r="153" spans="6:7" x14ac:dyDescent="0.25">
      <c r="F153" s="4"/>
      <c r="G153" s="4"/>
    </row>
    <row r="154" spans="6:7" x14ac:dyDescent="0.25">
      <c r="F154" s="4"/>
      <c r="G154" s="4"/>
    </row>
    <row r="155" spans="6:7" x14ac:dyDescent="0.25">
      <c r="F155" s="4"/>
      <c r="G155" s="4"/>
    </row>
    <row r="156" spans="6:7" x14ac:dyDescent="0.25">
      <c r="F156" s="4"/>
      <c r="G156" s="4"/>
    </row>
    <row r="157" spans="6:7" x14ac:dyDescent="0.25">
      <c r="F157" s="4"/>
      <c r="G157" s="4"/>
    </row>
    <row r="158" spans="6:7" x14ac:dyDescent="0.25">
      <c r="F158" s="4"/>
      <c r="G158" s="4"/>
    </row>
    <row r="159" spans="6:7" x14ac:dyDescent="0.25">
      <c r="F159" s="4"/>
      <c r="G159" s="4"/>
    </row>
    <row r="160" spans="6:7" x14ac:dyDescent="0.25">
      <c r="F160" s="4"/>
      <c r="G160" s="4"/>
    </row>
    <row r="161" spans="6:7" x14ac:dyDescent="0.25">
      <c r="F161" s="4"/>
      <c r="G161" s="4"/>
    </row>
    <row r="162" spans="6:7" x14ac:dyDescent="0.25">
      <c r="F162" s="4"/>
      <c r="G162" s="4"/>
    </row>
    <row r="163" spans="6:7" x14ac:dyDescent="0.25">
      <c r="F163" s="4"/>
      <c r="G163" s="4"/>
    </row>
    <row r="164" spans="6:7" x14ac:dyDescent="0.25">
      <c r="F164" s="4"/>
      <c r="G164" s="4"/>
    </row>
    <row r="165" spans="6:7" x14ac:dyDescent="0.25">
      <c r="F165" s="4"/>
      <c r="G165" s="4"/>
    </row>
    <row r="166" spans="6:7" x14ac:dyDescent="0.25">
      <c r="F166" s="4"/>
      <c r="G166" s="4"/>
    </row>
    <row r="167" spans="6:7" x14ac:dyDescent="0.25">
      <c r="F167" s="4"/>
      <c r="G167" s="4"/>
    </row>
    <row r="168" spans="6:7" x14ac:dyDescent="0.25">
      <c r="F168" s="4"/>
      <c r="G168" s="4"/>
    </row>
    <row r="169" spans="6:7" x14ac:dyDescent="0.25">
      <c r="F169" s="4"/>
      <c r="G169" s="4"/>
    </row>
    <row r="170" spans="6:7" x14ac:dyDescent="0.25">
      <c r="F170" s="4"/>
      <c r="G170" s="4"/>
    </row>
    <row r="171" spans="6:7" x14ac:dyDescent="0.25">
      <c r="F171" s="4"/>
      <c r="G171" s="4"/>
    </row>
    <row r="172" spans="6:7" x14ac:dyDescent="0.25">
      <c r="F172" s="4"/>
      <c r="G172" s="4"/>
    </row>
    <row r="173" spans="6:7" x14ac:dyDescent="0.25">
      <c r="F173" s="4"/>
      <c r="G173" s="4"/>
    </row>
  </sheetData>
  <sheetProtection algorithmName="SHA-512" hashValue="fUapOvzIEfLNdeEkpaVSR1DoO17uBHmilKAdQ4u1yQupdgDs1i5IFA1lBQ/fytrMHY2oORS3eVwqijAvQvzCeA==" saltValue="eKVVJZnpiuSSf9ROR+QNMA==" spinCount="100000" sheet="1" objects="1" scenarios="1"/>
  <mergeCells count="7">
    <mergeCell ref="B1:D1"/>
    <mergeCell ref="G41:J41"/>
    <mergeCell ref="G42:H42"/>
    <mergeCell ref="G43:H43"/>
    <mergeCell ref="B2:H2"/>
    <mergeCell ref="B3:H3"/>
    <mergeCell ref="B4:H4"/>
  </mergeCells>
  <hyperlinks>
    <hyperlink ref="E1" location="'M14 abrégée'!A1" display="Pour la M14 abrgée cliquez ici" xr:uid="{18AD9C49-496B-47A2-BE1D-1E1B2C621D7C}"/>
    <hyperlink ref="F1" location="'M57 développée'!A1" display="Pour la M57 développée cliquez ici" xr:uid="{0F31BB3D-AF2C-4535-B120-C1CE62B4E69A}"/>
    <hyperlink ref="G1" location="'M57 abrégée'!A1" display="Pour la M57 abrégée cliquez ici" xr:uid="{DE4AC1FA-854B-4451-B2BF-3FE996F13C0B}"/>
  </hyperlinks>
  <pageMargins left="0.23622047244094491" right="0.23622047244094491" top="0.35433070866141736" bottom="0.35433070866141736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19E1F-3FD4-490A-A8D6-51EE0BD2C41A}">
  <sheetPr>
    <pageSetUpPr fitToPage="1"/>
  </sheetPr>
  <dimension ref="B1:J170"/>
  <sheetViews>
    <sheetView topLeftCell="A39" workbookViewId="0">
      <selection activeCell="E67" sqref="E67"/>
    </sheetView>
  </sheetViews>
  <sheetFormatPr baseColWidth="10" defaultRowHeight="15" x14ac:dyDescent="0.25"/>
  <cols>
    <col min="1" max="1" width="2.42578125" customWidth="1"/>
    <col min="2" max="2" width="6.42578125" customWidth="1"/>
    <col min="3" max="3" width="46.85546875" bestFit="1" customWidth="1"/>
    <col min="4" max="7" width="18.140625" customWidth="1"/>
    <col min="8" max="8" width="55.7109375" customWidth="1"/>
    <col min="9" max="9" width="11.5703125" style="31"/>
  </cols>
  <sheetData>
    <row r="1" spans="2:9" ht="45" x14ac:dyDescent="0.25">
      <c r="B1" s="52" t="s">
        <v>55</v>
      </c>
      <c r="C1" s="52"/>
      <c r="D1" s="52"/>
      <c r="E1" s="44" t="s">
        <v>50</v>
      </c>
      <c r="F1" s="44" t="s">
        <v>52</v>
      </c>
      <c r="G1" s="44" t="s">
        <v>54</v>
      </c>
    </row>
    <row r="2" spans="2:9" ht="37.9" customHeight="1" x14ac:dyDescent="0.95">
      <c r="B2" s="51" t="s">
        <v>41</v>
      </c>
      <c r="C2" s="51"/>
      <c r="D2" s="51"/>
      <c r="E2" s="51"/>
      <c r="F2" s="51"/>
      <c r="G2" s="51"/>
      <c r="H2" s="51"/>
    </row>
    <row r="3" spans="2:9" ht="34.5" x14ac:dyDescent="0.95">
      <c r="B3" s="51" t="s">
        <v>42</v>
      </c>
      <c r="C3" s="51"/>
      <c r="D3" s="51"/>
      <c r="E3" s="51"/>
      <c r="F3" s="51"/>
      <c r="G3" s="51"/>
      <c r="H3" s="51"/>
    </row>
    <row r="4" spans="2:9" ht="34.5" x14ac:dyDescent="0.95">
      <c r="B4" s="51" t="s">
        <v>43</v>
      </c>
      <c r="C4" s="51"/>
      <c r="D4" s="51"/>
      <c r="E4" s="51"/>
      <c r="F4" s="51"/>
      <c r="G4" s="51"/>
      <c r="H4" s="51"/>
    </row>
    <row r="5" spans="2:9" ht="45" x14ac:dyDescent="0.35">
      <c r="B5" s="1"/>
      <c r="D5" s="5"/>
      <c r="G5" s="47"/>
      <c r="H5" s="43" t="s">
        <v>47</v>
      </c>
    </row>
    <row r="6" spans="2:9" ht="24" thickBot="1" x14ac:dyDescent="0.4">
      <c r="B6" s="6" t="s">
        <v>23</v>
      </c>
    </row>
    <row r="7" spans="2:9" x14ac:dyDescent="0.25">
      <c r="B7" s="7"/>
      <c r="C7" s="8"/>
      <c r="D7" s="8"/>
      <c r="E7" s="8"/>
      <c r="F7" s="8"/>
      <c r="G7" s="8"/>
      <c r="H7" s="8"/>
      <c r="I7" s="33"/>
    </row>
    <row r="8" spans="2:9" ht="15.75" x14ac:dyDescent="0.25">
      <c r="B8" s="9"/>
      <c r="D8" s="10">
        <v>2021</v>
      </c>
      <c r="E8" s="10">
        <v>2022</v>
      </c>
      <c r="F8" s="11" t="s">
        <v>9</v>
      </c>
      <c r="G8" s="11" t="s">
        <v>22</v>
      </c>
      <c r="H8" s="38" t="s">
        <v>25</v>
      </c>
      <c r="I8" s="34"/>
    </row>
    <row r="9" spans="2:9" x14ac:dyDescent="0.25">
      <c r="B9" s="9"/>
      <c r="I9" s="35"/>
    </row>
    <row r="10" spans="2:9" x14ac:dyDescent="0.25">
      <c r="B10" s="9"/>
      <c r="C10" t="s">
        <v>0</v>
      </c>
      <c r="D10" s="46"/>
      <c r="E10" s="46"/>
      <c r="F10" s="12">
        <f>+E10-D10</f>
        <v>0</v>
      </c>
      <c r="G10" s="28" t="e">
        <f>+F10/D10</f>
        <v>#DIV/0!</v>
      </c>
      <c r="H10" s="12"/>
      <c r="I10" s="35"/>
    </row>
    <row r="11" spans="2:9" x14ac:dyDescent="0.25">
      <c r="B11" s="13"/>
      <c r="C11" s="14" t="s">
        <v>5</v>
      </c>
      <c r="D11" s="46"/>
      <c r="E11" s="46"/>
      <c r="F11" s="12">
        <f>+E11-D11</f>
        <v>0</v>
      </c>
      <c r="G11" s="29" t="e">
        <f>+F11/D11</f>
        <v>#DIV/0!</v>
      </c>
      <c r="H11" s="12"/>
      <c r="I11" s="35"/>
    </row>
    <row r="12" spans="2:9" x14ac:dyDescent="0.25">
      <c r="B12" s="13"/>
      <c r="C12" t="s">
        <v>1</v>
      </c>
      <c r="D12" s="46"/>
      <c r="E12" s="46"/>
      <c r="F12" s="12">
        <f>+E12-D12</f>
        <v>0</v>
      </c>
      <c r="G12" s="28" t="e">
        <f>+F12/D12</f>
        <v>#DIV/0!</v>
      </c>
      <c r="H12" s="12"/>
      <c r="I12" s="35"/>
    </row>
    <row r="13" spans="2:9" x14ac:dyDescent="0.25">
      <c r="B13" s="13"/>
      <c r="C13" t="s">
        <v>2</v>
      </c>
      <c r="D13" s="46"/>
      <c r="E13" s="46"/>
      <c r="F13" s="12">
        <f>+E13-D13</f>
        <v>0</v>
      </c>
      <c r="G13" s="29" t="e">
        <f>+F13/D13</f>
        <v>#DIV/0!</v>
      </c>
      <c r="H13" s="12"/>
      <c r="I13" s="35"/>
    </row>
    <row r="14" spans="2:9" x14ac:dyDescent="0.25">
      <c r="B14" s="13"/>
      <c r="C14" t="s">
        <v>3</v>
      </c>
      <c r="D14" s="46"/>
      <c r="E14" s="46"/>
      <c r="F14" s="12">
        <f>+E14-D14</f>
        <v>0</v>
      </c>
      <c r="G14" s="29" t="e">
        <f>+F14/D14</f>
        <v>#DIV/0!</v>
      </c>
      <c r="H14" s="12"/>
      <c r="I14" s="35"/>
    </row>
    <row r="15" spans="2:9" x14ac:dyDescent="0.25">
      <c r="B15" s="9"/>
      <c r="D15" s="12"/>
      <c r="E15" s="12"/>
      <c r="F15" s="12"/>
      <c r="G15" s="28"/>
      <c r="H15" s="12"/>
      <c r="I15" s="35"/>
    </row>
    <row r="16" spans="2:9" s="2" customFormat="1" x14ac:dyDescent="0.25">
      <c r="B16" s="15"/>
      <c r="C16" s="11" t="s">
        <v>4</v>
      </c>
      <c r="D16" s="16">
        <f>+D10-D11-D12-D13-D14</f>
        <v>0</v>
      </c>
      <c r="E16" s="16">
        <f>+E10-E11-E12-E13-E14</f>
        <v>0</v>
      </c>
      <c r="F16" s="16">
        <f>+E16-D16</f>
        <v>0</v>
      </c>
      <c r="G16" s="30" t="e">
        <f>+F16/D16</f>
        <v>#DIV/0!</v>
      </c>
      <c r="H16" s="25"/>
      <c r="I16" s="36"/>
    </row>
    <row r="17" spans="2:9" x14ac:dyDescent="0.25">
      <c r="B17" s="9"/>
      <c r="D17" s="12"/>
      <c r="E17" s="12"/>
      <c r="F17" s="12"/>
      <c r="G17" s="28"/>
      <c r="H17" s="12"/>
      <c r="I17" s="35"/>
    </row>
    <row r="18" spans="2:9" x14ac:dyDescent="0.25">
      <c r="B18" s="9"/>
      <c r="D18" s="12"/>
      <c r="E18" s="12"/>
      <c r="F18" s="12"/>
      <c r="G18" s="28"/>
      <c r="H18" s="12"/>
      <c r="I18" s="35"/>
    </row>
    <row r="19" spans="2:9" x14ac:dyDescent="0.25">
      <c r="B19" s="9"/>
      <c r="C19" t="s">
        <v>6</v>
      </c>
      <c r="D19" s="46"/>
      <c r="E19" s="46"/>
      <c r="F19" s="12">
        <f>+E19-D19</f>
        <v>0</v>
      </c>
      <c r="G19" s="28" t="e">
        <f>+F19/D19</f>
        <v>#DIV/0!</v>
      </c>
      <c r="H19" s="12"/>
      <c r="I19" s="35"/>
    </row>
    <row r="20" spans="2:9" x14ac:dyDescent="0.25">
      <c r="B20" s="13"/>
      <c r="C20" t="s">
        <v>7</v>
      </c>
      <c r="D20" s="46"/>
      <c r="E20" s="46"/>
      <c r="F20" s="12">
        <f>+E20-D20</f>
        <v>0</v>
      </c>
      <c r="G20" s="29" t="e">
        <f>+F20/D20</f>
        <v>#DIV/0!</v>
      </c>
      <c r="H20" s="12"/>
      <c r="I20" s="35"/>
    </row>
    <row r="21" spans="2:9" x14ac:dyDescent="0.25">
      <c r="B21" s="13"/>
      <c r="C21" t="s">
        <v>10</v>
      </c>
      <c r="D21" s="46"/>
      <c r="E21" s="46"/>
      <c r="F21" s="12">
        <f>+E21-D21</f>
        <v>0</v>
      </c>
      <c r="G21" s="28" t="e">
        <f>+F21/D21</f>
        <v>#DIV/0!</v>
      </c>
      <c r="H21" s="12"/>
      <c r="I21" s="35"/>
    </row>
    <row r="22" spans="2:9" x14ac:dyDescent="0.25">
      <c r="B22" s="9"/>
      <c r="D22" s="12"/>
      <c r="E22" s="12"/>
      <c r="F22" s="12"/>
      <c r="G22" s="28"/>
      <c r="H22" s="12"/>
      <c r="I22" s="35"/>
    </row>
    <row r="23" spans="2:9" s="2" customFormat="1" x14ac:dyDescent="0.25">
      <c r="B23" s="15"/>
      <c r="C23" s="11" t="s">
        <v>8</v>
      </c>
      <c r="D23" s="16">
        <f>+D19-D20-D21</f>
        <v>0</v>
      </c>
      <c r="E23" s="16">
        <f>+E19-E20-E21</f>
        <v>0</v>
      </c>
      <c r="F23" s="16">
        <f>+E23-D23</f>
        <v>0</v>
      </c>
      <c r="G23" s="30" t="e">
        <f>+F23/D23</f>
        <v>#DIV/0!</v>
      </c>
      <c r="H23" s="25"/>
      <c r="I23" s="36"/>
    </row>
    <row r="24" spans="2:9" x14ac:dyDescent="0.25">
      <c r="B24" s="9"/>
      <c r="D24" s="12"/>
      <c r="E24" s="12"/>
      <c r="F24" s="12"/>
      <c r="G24" s="12"/>
      <c r="H24" s="12"/>
      <c r="I24" s="35"/>
    </row>
    <row r="25" spans="2:9" s="3" customFormat="1" x14ac:dyDescent="0.25">
      <c r="B25" s="39" t="s">
        <v>36</v>
      </c>
      <c r="C25" s="3" t="s">
        <v>30</v>
      </c>
      <c r="D25" s="18">
        <f>+D16-D23</f>
        <v>0</v>
      </c>
      <c r="E25" s="18">
        <f>+E16-E23</f>
        <v>0</v>
      </c>
      <c r="F25" s="18">
        <f>+E25-D25</f>
        <v>0</v>
      </c>
      <c r="G25" s="19" t="e">
        <f>+F25/D25</f>
        <v>#DIV/0!</v>
      </c>
      <c r="H25" s="18" t="s">
        <v>31</v>
      </c>
      <c r="I25" s="36" t="e">
        <f>IF(G25&lt;-25%,"OUI","NON")</f>
        <v>#DIV/0!</v>
      </c>
    </row>
    <row r="26" spans="2:9" x14ac:dyDescent="0.25">
      <c r="B26" s="17"/>
      <c r="C26" s="32" t="s">
        <v>28</v>
      </c>
      <c r="D26" s="12"/>
      <c r="E26" s="20">
        <f>+D25*0.75</f>
        <v>0</v>
      </c>
      <c r="F26" s="21"/>
      <c r="G26" s="21">
        <v>-0.25</v>
      </c>
      <c r="H26" s="12"/>
      <c r="I26" s="35"/>
    </row>
    <row r="27" spans="2:9" x14ac:dyDescent="0.25">
      <c r="B27" s="17"/>
      <c r="C27" s="32" t="s">
        <v>29</v>
      </c>
      <c r="D27" s="12"/>
      <c r="E27" s="20">
        <f>+E26-E25</f>
        <v>0</v>
      </c>
      <c r="F27" s="21"/>
      <c r="G27" s="21"/>
      <c r="H27" s="12"/>
      <c r="I27" s="35"/>
    </row>
    <row r="28" spans="2:9" x14ac:dyDescent="0.25">
      <c r="B28" s="17"/>
      <c r="D28" s="12"/>
      <c r="E28" s="20"/>
      <c r="F28" s="21"/>
      <c r="G28" s="21"/>
      <c r="H28" s="12"/>
      <c r="I28" s="35"/>
    </row>
    <row r="29" spans="2:9" x14ac:dyDescent="0.25">
      <c r="B29" s="39" t="s">
        <v>37</v>
      </c>
      <c r="C29" s="3" t="s">
        <v>27</v>
      </c>
      <c r="D29" s="19" t="e">
        <f>+D25/D16</f>
        <v>#DIV/0!</v>
      </c>
      <c r="H29" s="3" t="s">
        <v>26</v>
      </c>
      <c r="I29" s="36" t="e">
        <f>IF(D29&lt;22%,"OUI","NON")</f>
        <v>#DIV/0!</v>
      </c>
    </row>
    <row r="30" spans="2:9" x14ac:dyDescent="0.25">
      <c r="B30" s="17"/>
      <c r="I30" s="35"/>
    </row>
    <row r="31" spans="2:9" x14ac:dyDescent="0.25">
      <c r="B31" s="39" t="s">
        <v>38</v>
      </c>
      <c r="C31" s="3" t="s">
        <v>32</v>
      </c>
      <c r="D31" s="48"/>
      <c r="H31" s="3" t="s">
        <v>33</v>
      </c>
      <c r="I31" s="36" t="str">
        <f>IF(D31&lt;D33,"OUI","NON")</f>
        <v>NON</v>
      </c>
    </row>
    <row r="32" spans="2:9" x14ac:dyDescent="0.25">
      <c r="B32" s="17"/>
      <c r="C32" t="s">
        <v>34</v>
      </c>
      <c r="D32" s="49"/>
      <c r="I32" s="35"/>
    </row>
    <row r="33" spans="2:10" x14ac:dyDescent="0.25">
      <c r="B33" s="17"/>
      <c r="C33" t="s">
        <v>35</v>
      </c>
      <c r="D33">
        <f>+D32*2</f>
        <v>0</v>
      </c>
      <c r="I33" s="35"/>
    </row>
    <row r="34" spans="2:10" x14ac:dyDescent="0.25">
      <c r="B34" s="17"/>
      <c r="I34" s="35"/>
    </row>
    <row r="35" spans="2:10" x14ac:dyDescent="0.25">
      <c r="B35" s="39" t="s">
        <v>39</v>
      </c>
      <c r="C35" s="3" t="s">
        <v>48</v>
      </c>
      <c r="D35" s="3"/>
      <c r="E35" s="18">
        <f>+E48+E63</f>
        <v>0</v>
      </c>
      <c r="F35" s="3"/>
      <c r="G35" s="3"/>
      <c r="H35" s="3" t="s">
        <v>40</v>
      </c>
      <c r="I35" s="36" t="str">
        <f>IF(E35&gt;-F25/2,"OUI","NON")</f>
        <v>NON</v>
      </c>
    </row>
    <row r="36" spans="2:10" ht="15.75" thickBot="1" x14ac:dyDescent="0.3">
      <c r="B36" s="22"/>
      <c r="C36" s="23"/>
      <c r="D36" s="23"/>
      <c r="E36" s="23"/>
      <c r="F36" s="23"/>
      <c r="G36" s="23"/>
      <c r="H36" s="23"/>
      <c r="I36" s="37"/>
    </row>
    <row r="39" spans="2:10" ht="24" thickBot="1" x14ac:dyDescent="0.4">
      <c r="B39" s="6" t="s">
        <v>24</v>
      </c>
    </row>
    <row r="40" spans="2:10" x14ac:dyDescent="0.25">
      <c r="B40" s="7"/>
      <c r="C40" s="8"/>
      <c r="D40" s="8"/>
      <c r="E40" s="8"/>
      <c r="F40" s="9"/>
    </row>
    <row r="41" spans="2:10" ht="20.45" customHeight="1" x14ac:dyDescent="0.6">
      <c r="B41" s="9"/>
      <c r="C41" s="24" t="s">
        <v>11</v>
      </c>
      <c r="F41" s="40"/>
      <c r="G41" s="50" t="s">
        <v>46</v>
      </c>
      <c r="H41" s="50"/>
      <c r="I41" s="50"/>
      <c r="J41" s="50"/>
    </row>
    <row r="42" spans="2:10" ht="21.75" x14ac:dyDescent="0.6">
      <c r="B42" s="9"/>
      <c r="F42" s="41"/>
      <c r="G42" s="50" t="s">
        <v>44</v>
      </c>
      <c r="H42" s="50"/>
    </row>
    <row r="43" spans="2:10" ht="21.75" x14ac:dyDescent="0.6">
      <c r="B43" s="9"/>
      <c r="C43">
        <v>6411</v>
      </c>
      <c r="D43" s="46"/>
      <c r="E43" s="46"/>
      <c r="F43" s="4"/>
      <c r="G43" s="50" t="s">
        <v>45</v>
      </c>
      <c r="H43" s="50"/>
    </row>
    <row r="44" spans="2:10" x14ac:dyDescent="0.25">
      <c r="B44" s="9"/>
      <c r="C44">
        <v>6413</v>
      </c>
      <c r="D44" s="46"/>
      <c r="E44" s="46"/>
      <c r="F44" s="4"/>
      <c r="G44" s="4"/>
    </row>
    <row r="45" spans="2:10" x14ac:dyDescent="0.25">
      <c r="B45" s="9"/>
      <c r="D45" s="12"/>
      <c r="E45" s="12"/>
      <c r="F45" s="41"/>
      <c r="G45" s="4"/>
    </row>
    <row r="46" spans="2:10" x14ac:dyDescent="0.25">
      <c r="B46" s="9"/>
      <c r="C46" s="2" t="s">
        <v>13</v>
      </c>
      <c r="D46" s="25">
        <f>SUM(D43:D45)</f>
        <v>0</v>
      </c>
      <c r="E46" s="25">
        <f>SUM(E43:E45)</f>
        <v>0</v>
      </c>
      <c r="F46" s="41"/>
      <c r="G46" s="4"/>
    </row>
    <row r="47" spans="2:10" x14ac:dyDescent="0.25">
      <c r="B47" s="9"/>
      <c r="C47" t="s">
        <v>19</v>
      </c>
      <c r="D47" s="12"/>
      <c r="E47" s="12">
        <f>+E46-D46</f>
        <v>0</v>
      </c>
      <c r="F47" s="41"/>
      <c r="G47" s="4"/>
    </row>
    <row r="48" spans="2:10" x14ac:dyDescent="0.25">
      <c r="B48" s="9"/>
      <c r="C48" t="s">
        <v>20</v>
      </c>
      <c r="D48" s="12"/>
      <c r="E48" s="12">
        <f>+E47*7.36/4.85</f>
        <v>0</v>
      </c>
      <c r="F48" s="41"/>
      <c r="G48" s="4"/>
    </row>
    <row r="49" spans="2:7" x14ac:dyDescent="0.25">
      <c r="B49" s="9"/>
      <c r="C49" s="2" t="s">
        <v>14</v>
      </c>
      <c r="D49" s="25"/>
      <c r="E49" s="25">
        <f>+E48*0.5</f>
        <v>0</v>
      </c>
      <c r="F49" s="41"/>
      <c r="G49" s="4"/>
    </row>
    <row r="50" spans="2:7" x14ac:dyDescent="0.25">
      <c r="B50" s="9"/>
      <c r="D50" s="12"/>
      <c r="E50" s="12"/>
      <c r="F50" s="41"/>
      <c r="G50" s="4"/>
    </row>
    <row r="51" spans="2:7" x14ac:dyDescent="0.25">
      <c r="B51" s="9"/>
      <c r="D51" s="12"/>
      <c r="E51" s="12"/>
      <c r="F51" s="41"/>
      <c r="G51" s="4"/>
    </row>
    <row r="52" spans="2:7" x14ac:dyDescent="0.25">
      <c r="B52" s="9"/>
      <c r="C52" s="24" t="s">
        <v>12</v>
      </c>
      <c r="D52" s="12"/>
      <c r="E52" s="12"/>
      <c r="F52" s="41"/>
      <c r="G52" s="4"/>
    </row>
    <row r="53" spans="2:7" x14ac:dyDescent="0.25">
      <c r="B53" s="9"/>
      <c r="D53" s="12"/>
      <c r="E53" s="12"/>
      <c r="F53" s="41"/>
      <c r="G53" s="4"/>
    </row>
    <row r="54" spans="2:7" x14ac:dyDescent="0.25">
      <c r="B54" s="9"/>
      <c r="C54">
        <v>602</v>
      </c>
      <c r="D54" s="46"/>
      <c r="E54" s="46"/>
      <c r="F54" s="4"/>
      <c r="G54" s="4"/>
    </row>
    <row r="55" spans="2:7" x14ac:dyDescent="0.25">
      <c r="B55" s="9"/>
      <c r="C55">
        <v>6061</v>
      </c>
      <c r="D55" s="46"/>
      <c r="E55" s="46"/>
      <c r="F55" s="4"/>
      <c r="G55" s="4"/>
    </row>
    <row r="56" spans="2:7" x14ac:dyDescent="0.25">
      <c r="B56" s="9"/>
      <c r="C56">
        <v>60621</v>
      </c>
      <c r="D56" s="46"/>
      <c r="E56" s="46"/>
      <c r="F56" s="4"/>
      <c r="G56" s="4"/>
    </row>
    <row r="57" spans="2:7" x14ac:dyDescent="0.25">
      <c r="B57" s="9"/>
      <c r="C57">
        <v>60622</v>
      </c>
      <c r="D57" s="46"/>
      <c r="E57" s="46"/>
      <c r="F57" s="4"/>
      <c r="G57" s="4"/>
    </row>
    <row r="58" spans="2:7" x14ac:dyDescent="0.25">
      <c r="B58" s="9"/>
      <c r="C58">
        <v>60623</v>
      </c>
      <c r="D58" s="46"/>
      <c r="E58" s="46"/>
      <c r="F58" s="4"/>
      <c r="G58" s="4"/>
    </row>
    <row r="59" spans="2:7" x14ac:dyDescent="0.25">
      <c r="B59" s="9"/>
      <c r="C59">
        <v>6744</v>
      </c>
      <c r="D59" s="46"/>
      <c r="E59" s="46"/>
      <c r="F59" s="4"/>
      <c r="G59" s="4"/>
    </row>
    <row r="60" spans="2:7" x14ac:dyDescent="0.25">
      <c r="B60" s="9"/>
      <c r="C60">
        <v>6745</v>
      </c>
      <c r="D60" s="46"/>
      <c r="E60" s="46"/>
      <c r="F60" s="4"/>
      <c r="G60" s="4"/>
    </row>
    <row r="61" spans="2:7" x14ac:dyDescent="0.25">
      <c r="B61" s="9"/>
      <c r="D61" s="12"/>
      <c r="E61" s="12"/>
      <c r="F61" s="41"/>
      <c r="G61" s="4"/>
    </row>
    <row r="62" spans="2:7" x14ac:dyDescent="0.25">
      <c r="B62" s="9"/>
      <c r="C62" s="2" t="s">
        <v>13</v>
      </c>
      <c r="D62" s="25">
        <f>SUM(D54:D61)</f>
        <v>0</v>
      </c>
      <c r="E62" s="25">
        <f>SUM(E54:E61)</f>
        <v>0</v>
      </c>
      <c r="F62" s="41"/>
      <c r="G62" s="4"/>
    </row>
    <row r="63" spans="2:7" x14ac:dyDescent="0.25">
      <c r="B63" s="9"/>
      <c r="C63" t="s">
        <v>21</v>
      </c>
      <c r="D63" s="12"/>
      <c r="E63" s="12">
        <f>+E62-D62</f>
        <v>0</v>
      </c>
      <c r="F63" s="41"/>
      <c r="G63" s="4"/>
    </row>
    <row r="64" spans="2:7" x14ac:dyDescent="0.25">
      <c r="B64" s="9"/>
      <c r="C64" s="2" t="s">
        <v>15</v>
      </c>
      <c r="D64" s="2"/>
      <c r="E64" s="25">
        <f>+E63*0.7</f>
        <v>0</v>
      </c>
      <c r="F64" s="41"/>
      <c r="G64" s="4"/>
    </row>
    <row r="65" spans="2:7" x14ac:dyDescent="0.25">
      <c r="B65" s="9"/>
      <c r="F65" s="41"/>
      <c r="G65" s="4"/>
    </row>
    <row r="66" spans="2:7" x14ac:dyDescent="0.25">
      <c r="B66" s="9"/>
      <c r="C66" s="3" t="s">
        <v>16</v>
      </c>
      <c r="D66" s="3"/>
      <c r="E66" s="18">
        <f>+E64+E49</f>
        <v>0</v>
      </c>
      <c r="F66" s="41"/>
      <c r="G66" s="4"/>
    </row>
    <row r="67" spans="2:7" x14ac:dyDescent="0.25">
      <c r="B67" s="9"/>
      <c r="C67" s="14" t="s">
        <v>17</v>
      </c>
      <c r="E67" s="46">
        <f>+E14</f>
        <v>0</v>
      </c>
      <c r="F67" s="4"/>
      <c r="G67" s="4"/>
    </row>
    <row r="68" spans="2:7" x14ac:dyDescent="0.25">
      <c r="B68" s="9"/>
      <c r="C68" s="2" t="s">
        <v>18</v>
      </c>
      <c r="D68" s="2"/>
      <c r="E68" s="25">
        <f>+E66-E67</f>
        <v>0</v>
      </c>
      <c r="F68" s="42"/>
      <c r="G68" s="26"/>
    </row>
    <row r="69" spans="2:7" ht="15.75" thickBot="1" x14ac:dyDescent="0.3">
      <c r="B69" s="27"/>
      <c r="C69" s="23"/>
      <c r="D69" s="23"/>
      <c r="E69" s="23"/>
      <c r="F69" s="41"/>
      <c r="G69" s="4"/>
    </row>
    <row r="70" spans="2:7" x14ac:dyDescent="0.25">
      <c r="F70" s="4"/>
      <c r="G70" s="4"/>
    </row>
    <row r="71" spans="2:7" x14ac:dyDescent="0.25">
      <c r="F71" s="4"/>
      <c r="G71" s="4"/>
    </row>
    <row r="72" spans="2:7" x14ac:dyDescent="0.25">
      <c r="F72" s="4"/>
      <c r="G72" s="4"/>
    </row>
    <row r="73" spans="2:7" x14ac:dyDescent="0.25">
      <c r="F73" s="4"/>
      <c r="G73" s="4"/>
    </row>
    <row r="74" spans="2:7" x14ac:dyDescent="0.25">
      <c r="F74" s="4"/>
      <c r="G74" s="4"/>
    </row>
    <row r="75" spans="2:7" x14ac:dyDescent="0.25">
      <c r="F75" s="4"/>
      <c r="G75" s="4"/>
    </row>
    <row r="76" spans="2:7" x14ac:dyDescent="0.25">
      <c r="F76" s="4"/>
      <c r="G76" s="4"/>
    </row>
    <row r="77" spans="2:7" x14ac:dyDescent="0.25">
      <c r="F77" s="4"/>
      <c r="G77" s="4"/>
    </row>
    <row r="78" spans="2:7" x14ac:dyDescent="0.25">
      <c r="F78" s="4"/>
      <c r="G78" s="4"/>
    </row>
    <row r="79" spans="2:7" x14ac:dyDescent="0.25">
      <c r="F79" s="4"/>
      <c r="G79" s="4"/>
    </row>
    <row r="80" spans="2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  <row r="128" spans="6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  <row r="131" spans="6:7" x14ac:dyDescent="0.25">
      <c r="F131" s="4"/>
      <c r="G131" s="4"/>
    </row>
    <row r="132" spans="6:7" x14ac:dyDescent="0.25">
      <c r="F132" s="4"/>
      <c r="G132" s="4"/>
    </row>
    <row r="133" spans="6:7" x14ac:dyDescent="0.25">
      <c r="F133" s="4"/>
      <c r="G133" s="4"/>
    </row>
    <row r="134" spans="6:7" x14ac:dyDescent="0.25">
      <c r="F134" s="4"/>
      <c r="G134" s="4"/>
    </row>
    <row r="135" spans="6:7" x14ac:dyDescent="0.25">
      <c r="F135" s="4"/>
      <c r="G135" s="4"/>
    </row>
    <row r="136" spans="6:7" x14ac:dyDescent="0.25">
      <c r="F136" s="4"/>
      <c r="G136" s="4"/>
    </row>
    <row r="137" spans="6:7" x14ac:dyDescent="0.25">
      <c r="F137" s="4"/>
      <c r="G137" s="4"/>
    </row>
    <row r="138" spans="6:7" x14ac:dyDescent="0.25">
      <c r="F138" s="4"/>
      <c r="G138" s="4"/>
    </row>
    <row r="139" spans="6:7" x14ac:dyDescent="0.25">
      <c r="F139" s="4"/>
      <c r="G139" s="4"/>
    </row>
    <row r="140" spans="6:7" x14ac:dyDescent="0.25">
      <c r="F140" s="4"/>
      <c r="G140" s="4"/>
    </row>
    <row r="141" spans="6:7" x14ac:dyDescent="0.25">
      <c r="F141" s="4"/>
      <c r="G141" s="4"/>
    </row>
    <row r="142" spans="6:7" x14ac:dyDescent="0.25">
      <c r="F142" s="4"/>
      <c r="G142" s="4"/>
    </row>
    <row r="143" spans="6:7" x14ac:dyDescent="0.25">
      <c r="F143" s="4"/>
      <c r="G143" s="4"/>
    </row>
    <row r="144" spans="6:7" x14ac:dyDescent="0.25">
      <c r="F144" s="4"/>
      <c r="G144" s="4"/>
    </row>
    <row r="145" spans="6:7" x14ac:dyDescent="0.25">
      <c r="F145" s="4"/>
      <c r="G145" s="4"/>
    </row>
    <row r="146" spans="6:7" x14ac:dyDescent="0.25">
      <c r="F146" s="4"/>
      <c r="G146" s="4"/>
    </row>
    <row r="147" spans="6:7" x14ac:dyDescent="0.25">
      <c r="F147" s="4"/>
      <c r="G147" s="4"/>
    </row>
    <row r="148" spans="6:7" x14ac:dyDescent="0.25">
      <c r="F148" s="4"/>
      <c r="G148" s="4"/>
    </row>
    <row r="149" spans="6:7" x14ac:dyDescent="0.25">
      <c r="F149" s="4"/>
      <c r="G149" s="4"/>
    </row>
    <row r="150" spans="6:7" x14ac:dyDescent="0.25">
      <c r="F150" s="4"/>
      <c r="G150" s="4"/>
    </row>
    <row r="151" spans="6:7" x14ac:dyDescent="0.25">
      <c r="F151" s="4"/>
      <c r="G151" s="4"/>
    </row>
    <row r="152" spans="6:7" x14ac:dyDescent="0.25">
      <c r="F152" s="4"/>
      <c r="G152" s="4"/>
    </row>
    <row r="153" spans="6:7" x14ac:dyDescent="0.25">
      <c r="F153" s="4"/>
      <c r="G153" s="4"/>
    </row>
    <row r="154" spans="6:7" x14ac:dyDescent="0.25">
      <c r="F154" s="4"/>
      <c r="G154" s="4"/>
    </row>
    <row r="155" spans="6:7" x14ac:dyDescent="0.25">
      <c r="F155" s="4"/>
      <c r="G155" s="4"/>
    </row>
    <row r="156" spans="6:7" x14ac:dyDescent="0.25">
      <c r="F156" s="4"/>
      <c r="G156" s="4"/>
    </row>
    <row r="157" spans="6:7" x14ac:dyDescent="0.25">
      <c r="F157" s="4"/>
      <c r="G157" s="4"/>
    </row>
    <row r="158" spans="6:7" x14ac:dyDescent="0.25">
      <c r="F158" s="4"/>
      <c r="G158" s="4"/>
    </row>
    <row r="159" spans="6:7" x14ac:dyDescent="0.25">
      <c r="F159" s="4"/>
      <c r="G159" s="4"/>
    </row>
    <row r="160" spans="6:7" x14ac:dyDescent="0.25">
      <c r="F160" s="4"/>
      <c r="G160" s="4"/>
    </row>
    <row r="161" spans="6:7" x14ac:dyDescent="0.25">
      <c r="F161" s="4"/>
      <c r="G161" s="4"/>
    </row>
    <row r="162" spans="6:7" x14ac:dyDescent="0.25">
      <c r="F162" s="4"/>
      <c r="G162" s="4"/>
    </row>
    <row r="163" spans="6:7" x14ac:dyDescent="0.25">
      <c r="F163" s="4"/>
      <c r="G163" s="4"/>
    </row>
    <row r="164" spans="6:7" x14ac:dyDescent="0.25">
      <c r="F164" s="4"/>
      <c r="G164" s="4"/>
    </row>
    <row r="165" spans="6:7" x14ac:dyDescent="0.25">
      <c r="F165" s="4"/>
      <c r="G165" s="4"/>
    </row>
    <row r="166" spans="6:7" x14ac:dyDescent="0.25">
      <c r="F166" s="4"/>
      <c r="G166" s="4"/>
    </row>
    <row r="167" spans="6:7" x14ac:dyDescent="0.25">
      <c r="F167" s="4"/>
      <c r="G167" s="4"/>
    </row>
    <row r="168" spans="6:7" x14ac:dyDescent="0.25">
      <c r="F168" s="4"/>
      <c r="G168" s="4"/>
    </row>
    <row r="169" spans="6:7" x14ac:dyDescent="0.25">
      <c r="F169" s="4"/>
      <c r="G169" s="4"/>
    </row>
    <row r="170" spans="6:7" x14ac:dyDescent="0.25">
      <c r="F170" s="4"/>
      <c r="G170" s="4"/>
    </row>
  </sheetData>
  <sheetProtection algorithmName="SHA-512" hashValue="4uOMHAVmdJu+kAapbS5e3Qp3GOFMpgVZrbAcoRw74QI8elL5Kz4PlzsUsHg+AfYuQBa4NRuqjsFJGTb99HzmHQ==" saltValue="cZHRaIKwyi7MxAY2+ad9UA==" spinCount="100000" sheet="1" objects="1" scenarios="1"/>
  <mergeCells count="7">
    <mergeCell ref="B1:D1"/>
    <mergeCell ref="G41:J41"/>
    <mergeCell ref="G42:H42"/>
    <mergeCell ref="G43:H43"/>
    <mergeCell ref="B2:H2"/>
    <mergeCell ref="B3:H3"/>
    <mergeCell ref="B4:H4"/>
  </mergeCells>
  <hyperlinks>
    <hyperlink ref="E1" location="'M14 développée'!A1" display="Pour la M14 développée cliquez ici" xr:uid="{6CFD48CA-9ACD-4AAF-9325-3D5CEA712B3A}"/>
    <hyperlink ref="F1" location="'M57 développée'!A1" display="Pour la M57 développée cliquez ici" xr:uid="{18B22794-994C-463C-81C6-3ADFC47C31D2}"/>
    <hyperlink ref="G1" location="'M57 abrégée'!A1" display="Pour la M57 abrégée cliquez ici" xr:uid="{F9E449D4-5CBE-481C-AA32-E2801D7560ED}"/>
  </hyperlinks>
  <pageMargins left="0.23622047244094491" right="0.23622047244094491" top="0.35433070866141736" bottom="0.35433070866141736" header="0.31496062992125984" footer="0.31496062992125984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EAF0D-F8DC-4450-8F39-6B5D5139A99F}">
  <sheetPr>
    <pageSetUpPr fitToPage="1"/>
  </sheetPr>
  <dimension ref="B1:J174"/>
  <sheetViews>
    <sheetView workbookViewId="0">
      <selection activeCell="G5" sqref="G5"/>
    </sheetView>
  </sheetViews>
  <sheetFormatPr baseColWidth="10" defaultRowHeight="15" x14ac:dyDescent="0.25"/>
  <cols>
    <col min="1" max="1" width="2.42578125" customWidth="1"/>
    <col min="2" max="2" width="6.42578125" customWidth="1"/>
    <col min="3" max="3" width="46.85546875" bestFit="1" customWidth="1"/>
    <col min="4" max="7" width="18.140625" customWidth="1"/>
    <col min="8" max="8" width="56.7109375" customWidth="1"/>
    <col min="9" max="9" width="11.5703125" style="31"/>
  </cols>
  <sheetData>
    <row r="1" spans="2:9" ht="45" x14ac:dyDescent="0.25">
      <c r="B1" s="52" t="s">
        <v>53</v>
      </c>
      <c r="C1" s="52"/>
      <c r="D1" s="52"/>
      <c r="E1" s="44" t="s">
        <v>50</v>
      </c>
      <c r="F1" s="44" t="s">
        <v>51</v>
      </c>
      <c r="G1" s="44" t="s">
        <v>54</v>
      </c>
    </row>
    <row r="2" spans="2:9" ht="37.9" customHeight="1" x14ac:dyDescent="0.95">
      <c r="B2" s="51" t="s">
        <v>41</v>
      </c>
      <c r="C2" s="51"/>
      <c r="D2" s="51"/>
      <c r="E2" s="51"/>
      <c r="F2" s="51"/>
      <c r="G2" s="51"/>
      <c r="H2" s="51"/>
    </row>
    <row r="3" spans="2:9" ht="34.5" x14ac:dyDescent="0.95">
      <c r="B3" s="51" t="s">
        <v>42</v>
      </c>
      <c r="C3" s="51"/>
      <c r="D3" s="51"/>
      <c r="E3" s="51"/>
      <c r="F3" s="51"/>
      <c r="G3" s="51"/>
      <c r="H3" s="51"/>
    </row>
    <row r="4" spans="2:9" ht="34.5" x14ac:dyDescent="0.95">
      <c r="B4" s="51" t="s">
        <v>43</v>
      </c>
      <c r="C4" s="51"/>
      <c r="D4" s="51"/>
      <c r="E4" s="51"/>
      <c r="F4" s="51"/>
      <c r="G4" s="51"/>
      <c r="H4" s="51"/>
    </row>
    <row r="5" spans="2:9" ht="45" x14ac:dyDescent="0.35">
      <c r="B5" s="1"/>
      <c r="D5" s="5"/>
      <c r="G5" s="47"/>
      <c r="H5" s="43" t="s">
        <v>47</v>
      </c>
    </row>
    <row r="6" spans="2:9" ht="24" thickBot="1" x14ac:dyDescent="0.4">
      <c r="B6" s="6" t="s">
        <v>23</v>
      </c>
    </row>
    <row r="7" spans="2:9" x14ac:dyDescent="0.25">
      <c r="B7" s="7"/>
      <c r="C7" s="8"/>
      <c r="D7" s="8"/>
      <c r="E7" s="8"/>
      <c r="F7" s="8"/>
      <c r="G7" s="8"/>
      <c r="H7" s="8"/>
      <c r="I7" s="33"/>
    </row>
    <row r="8" spans="2:9" ht="15.75" x14ac:dyDescent="0.25">
      <c r="B8" s="9"/>
      <c r="D8" s="10">
        <v>2021</v>
      </c>
      <c r="E8" s="10">
        <v>2022</v>
      </c>
      <c r="F8" s="11" t="s">
        <v>9</v>
      </c>
      <c r="G8" s="11" t="s">
        <v>22</v>
      </c>
      <c r="H8" s="38" t="s">
        <v>25</v>
      </c>
      <c r="I8" s="34"/>
    </row>
    <row r="9" spans="2:9" x14ac:dyDescent="0.25">
      <c r="B9" s="9"/>
      <c r="I9" s="35"/>
    </row>
    <row r="10" spans="2:9" x14ac:dyDescent="0.25">
      <c r="B10" s="9"/>
      <c r="C10" t="s">
        <v>0</v>
      </c>
      <c r="D10" s="46"/>
      <c r="E10" s="46"/>
      <c r="F10" s="12">
        <f>+E10-D10</f>
        <v>0</v>
      </c>
      <c r="G10" s="28" t="e">
        <f>+F10/D10</f>
        <v>#DIV/0!</v>
      </c>
      <c r="H10" s="12"/>
      <c r="I10" s="35"/>
    </row>
    <row r="11" spans="2:9" x14ac:dyDescent="0.25">
      <c r="B11" s="13"/>
      <c r="C11" s="14" t="s">
        <v>5</v>
      </c>
      <c r="D11" s="46"/>
      <c r="E11" s="46"/>
      <c r="F11" s="12">
        <f>+E11-D11</f>
        <v>0</v>
      </c>
      <c r="G11" s="29" t="e">
        <f>+F11/D11</f>
        <v>#DIV/0!</v>
      </c>
      <c r="H11" s="12"/>
      <c r="I11" s="35"/>
    </row>
    <row r="12" spans="2:9" x14ac:dyDescent="0.25">
      <c r="B12" s="13"/>
      <c r="C12" t="s">
        <v>1</v>
      </c>
      <c r="D12" s="46"/>
      <c r="E12" s="46"/>
      <c r="F12" s="12">
        <f>+E12-D12</f>
        <v>0</v>
      </c>
      <c r="G12" s="28" t="e">
        <f>+F12/D12</f>
        <v>#DIV/0!</v>
      </c>
      <c r="H12" s="12"/>
      <c r="I12" s="35"/>
    </row>
    <row r="13" spans="2:9" x14ac:dyDescent="0.25">
      <c r="B13" s="13"/>
      <c r="C13" t="s">
        <v>2</v>
      </c>
      <c r="D13" s="46"/>
      <c r="E13" s="46"/>
      <c r="F13" s="12">
        <f>+E13-D13</f>
        <v>0</v>
      </c>
      <c r="G13" s="29" t="e">
        <f>+F13/D13</f>
        <v>#DIV/0!</v>
      </c>
      <c r="H13" s="12"/>
      <c r="I13" s="35"/>
    </row>
    <row r="14" spans="2:9" x14ac:dyDescent="0.25">
      <c r="B14" s="13"/>
      <c r="C14" t="s">
        <v>3</v>
      </c>
      <c r="D14" s="46"/>
      <c r="E14" s="46"/>
      <c r="F14" s="12">
        <f>+E14-D14</f>
        <v>0</v>
      </c>
      <c r="G14" s="29" t="e">
        <f>+F14/D14</f>
        <v>#DIV/0!</v>
      </c>
      <c r="H14" s="12"/>
      <c r="I14" s="35"/>
    </row>
    <row r="15" spans="2:9" x14ac:dyDescent="0.25">
      <c r="B15" s="9"/>
      <c r="D15" s="12"/>
      <c r="E15" s="12"/>
      <c r="F15" s="12"/>
      <c r="G15" s="28"/>
      <c r="H15" s="12"/>
      <c r="I15" s="35"/>
    </row>
    <row r="16" spans="2:9" s="2" customFormat="1" x14ac:dyDescent="0.25">
      <c r="B16" s="15"/>
      <c r="C16" s="11" t="s">
        <v>4</v>
      </c>
      <c r="D16" s="16">
        <f>+D10-D11-D12-D13-D14</f>
        <v>0</v>
      </c>
      <c r="E16" s="16">
        <f>+E10-E11-E12-E13-E14</f>
        <v>0</v>
      </c>
      <c r="F16" s="16">
        <f>+E16-D16</f>
        <v>0</v>
      </c>
      <c r="G16" s="30" t="e">
        <f>+F16/D16</f>
        <v>#DIV/0!</v>
      </c>
      <c r="H16" s="25"/>
      <c r="I16" s="36"/>
    </row>
    <row r="17" spans="2:9" x14ac:dyDescent="0.25">
      <c r="B17" s="9"/>
      <c r="D17" s="12"/>
      <c r="E17" s="12"/>
      <c r="F17" s="12"/>
      <c r="G17" s="28"/>
      <c r="H17" s="12"/>
      <c r="I17" s="35"/>
    </row>
    <row r="18" spans="2:9" x14ac:dyDescent="0.25">
      <c r="B18" s="9"/>
      <c r="D18" s="12"/>
      <c r="E18" s="12"/>
      <c r="F18" s="12"/>
      <c r="G18" s="28"/>
      <c r="H18" s="12"/>
      <c r="I18" s="35"/>
    </row>
    <row r="19" spans="2:9" x14ac:dyDescent="0.25">
      <c r="B19" s="9"/>
      <c r="C19" t="s">
        <v>6</v>
      </c>
      <c r="D19" s="46"/>
      <c r="E19" s="46"/>
      <c r="F19" s="12">
        <f>+E19-D19</f>
        <v>0</v>
      </c>
      <c r="G19" s="28" t="e">
        <f>+F19/D19</f>
        <v>#DIV/0!</v>
      </c>
      <c r="H19" s="12"/>
      <c r="I19" s="35"/>
    </row>
    <row r="20" spans="2:9" x14ac:dyDescent="0.25">
      <c r="B20" s="13"/>
      <c r="C20" t="s">
        <v>7</v>
      </c>
      <c r="D20" s="46"/>
      <c r="E20" s="46"/>
      <c r="F20" s="12">
        <f>+E20-D20</f>
        <v>0</v>
      </c>
      <c r="G20" s="29" t="e">
        <f>+F20/D20</f>
        <v>#DIV/0!</v>
      </c>
      <c r="H20" s="12"/>
      <c r="I20" s="35"/>
    </row>
    <row r="21" spans="2:9" x14ac:dyDescent="0.25">
      <c r="B21" s="13"/>
      <c r="C21" t="s">
        <v>10</v>
      </c>
      <c r="D21" s="46"/>
      <c r="E21" s="46"/>
      <c r="F21" s="12">
        <f>+E21-D21</f>
        <v>0</v>
      </c>
      <c r="G21" s="28" t="e">
        <f>+F21/D21</f>
        <v>#DIV/0!</v>
      </c>
      <c r="H21" s="12"/>
      <c r="I21" s="35"/>
    </row>
    <row r="22" spans="2:9" x14ac:dyDescent="0.25">
      <c r="B22" s="9"/>
      <c r="D22" s="12"/>
      <c r="E22" s="12"/>
      <c r="F22" s="12"/>
      <c r="G22" s="28"/>
      <c r="H22" s="12"/>
      <c r="I22" s="35"/>
    </row>
    <row r="23" spans="2:9" s="2" customFormat="1" x14ac:dyDescent="0.25">
      <c r="B23" s="15"/>
      <c r="C23" s="11" t="s">
        <v>8</v>
      </c>
      <c r="D23" s="16">
        <f>+D19-D20-D21</f>
        <v>0</v>
      </c>
      <c r="E23" s="16">
        <f>+E19-E20-E21</f>
        <v>0</v>
      </c>
      <c r="F23" s="16">
        <f>+E23-D23</f>
        <v>0</v>
      </c>
      <c r="G23" s="30" t="e">
        <f>+F23/D23</f>
        <v>#DIV/0!</v>
      </c>
      <c r="H23" s="25"/>
      <c r="I23" s="36"/>
    </row>
    <row r="24" spans="2:9" x14ac:dyDescent="0.25">
      <c r="B24" s="9"/>
      <c r="D24" s="12"/>
      <c r="E24" s="12"/>
      <c r="F24" s="12"/>
      <c r="G24" s="12"/>
      <c r="H24" s="12"/>
      <c r="I24" s="35"/>
    </row>
    <row r="25" spans="2:9" s="3" customFormat="1" x14ac:dyDescent="0.25">
      <c r="B25" s="39" t="s">
        <v>36</v>
      </c>
      <c r="C25" s="3" t="s">
        <v>30</v>
      </c>
      <c r="D25" s="18">
        <f>+D16-D23</f>
        <v>0</v>
      </c>
      <c r="E25" s="18">
        <f>+E16-E23</f>
        <v>0</v>
      </c>
      <c r="F25" s="18">
        <f>+E25-D25</f>
        <v>0</v>
      </c>
      <c r="G25" s="19" t="e">
        <f>+F25/D25</f>
        <v>#DIV/0!</v>
      </c>
      <c r="H25" s="18" t="s">
        <v>31</v>
      </c>
      <c r="I25" s="36" t="e">
        <f>IF(G25&lt;-25%,"OUI","NON")</f>
        <v>#DIV/0!</v>
      </c>
    </row>
    <row r="26" spans="2:9" x14ac:dyDescent="0.25">
      <c r="B26" s="17"/>
      <c r="C26" s="32" t="s">
        <v>28</v>
      </c>
      <c r="D26" s="12"/>
      <c r="E26" s="20">
        <f>+D25*0.75</f>
        <v>0</v>
      </c>
      <c r="F26" s="21"/>
      <c r="G26" s="21">
        <v>-0.25</v>
      </c>
      <c r="H26" s="12"/>
      <c r="I26" s="35"/>
    </row>
    <row r="27" spans="2:9" x14ac:dyDescent="0.25">
      <c r="B27" s="17"/>
      <c r="C27" s="32" t="s">
        <v>29</v>
      </c>
      <c r="D27" s="12"/>
      <c r="E27" s="20">
        <f>+E26-E25</f>
        <v>0</v>
      </c>
      <c r="F27" s="21"/>
      <c r="G27" s="21"/>
      <c r="H27" s="12"/>
      <c r="I27" s="35"/>
    </row>
    <row r="28" spans="2:9" x14ac:dyDescent="0.25">
      <c r="B28" s="17"/>
      <c r="D28" s="12"/>
      <c r="E28" s="20"/>
      <c r="F28" s="21"/>
      <c r="G28" s="21"/>
      <c r="H28" s="12"/>
      <c r="I28" s="35"/>
    </row>
    <row r="29" spans="2:9" x14ac:dyDescent="0.25">
      <c r="B29" s="39" t="s">
        <v>37</v>
      </c>
      <c r="C29" s="3" t="s">
        <v>27</v>
      </c>
      <c r="D29" s="19" t="e">
        <f>+D25/D16</f>
        <v>#DIV/0!</v>
      </c>
      <c r="H29" s="3" t="s">
        <v>26</v>
      </c>
      <c r="I29" s="36" t="e">
        <f>IF(D29&lt;22%,"OUI","NON")</f>
        <v>#DIV/0!</v>
      </c>
    </row>
    <row r="30" spans="2:9" x14ac:dyDescent="0.25">
      <c r="B30" s="17"/>
      <c r="I30" s="35"/>
    </row>
    <row r="31" spans="2:9" x14ac:dyDescent="0.25">
      <c r="B31" s="39" t="s">
        <v>38</v>
      </c>
      <c r="C31" s="3" t="s">
        <v>32</v>
      </c>
      <c r="D31" s="48"/>
      <c r="H31" s="3" t="s">
        <v>33</v>
      </c>
      <c r="I31" s="36" t="str">
        <f>IF(D31&lt;D33,"OUI","NON")</f>
        <v>NON</v>
      </c>
    </row>
    <row r="32" spans="2:9" x14ac:dyDescent="0.25">
      <c r="B32" s="17"/>
      <c r="C32" t="s">
        <v>34</v>
      </c>
      <c r="D32" s="49"/>
      <c r="I32" s="35"/>
    </row>
    <row r="33" spans="2:10" x14ac:dyDescent="0.25">
      <c r="B33" s="17"/>
      <c r="C33" t="s">
        <v>35</v>
      </c>
      <c r="D33">
        <f>+D32*2</f>
        <v>0</v>
      </c>
      <c r="I33" s="35"/>
    </row>
    <row r="34" spans="2:10" x14ac:dyDescent="0.25">
      <c r="B34" s="17"/>
      <c r="I34" s="35"/>
    </row>
    <row r="35" spans="2:10" x14ac:dyDescent="0.25">
      <c r="B35" s="39" t="s">
        <v>39</v>
      </c>
      <c r="C35" s="3" t="s">
        <v>48</v>
      </c>
      <c r="D35" s="3"/>
      <c r="E35" s="18">
        <f>+E51+E67</f>
        <v>0</v>
      </c>
      <c r="F35" s="3"/>
      <c r="G35" s="3"/>
      <c r="H35" s="3" t="s">
        <v>40</v>
      </c>
      <c r="I35" s="36" t="str">
        <f>IF(E35&gt;-F25/2,"OUI","NON")</f>
        <v>NON</v>
      </c>
    </row>
    <row r="36" spans="2:10" ht="15.75" thickBot="1" x14ac:dyDescent="0.3">
      <c r="B36" s="22"/>
      <c r="C36" s="23"/>
      <c r="D36" s="23"/>
      <c r="E36" s="23"/>
      <c r="F36" s="23"/>
      <c r="G36" s="23"/>
      <c r="H36" s="23"/>
      <c r="I36" s="37"/>
    </row>
    <row r="39" spans="2:10" ht="24" thickBot="1" x14ac:dyDescent="0.4">
      <c r="B39" s="6" t="s">
        <v>24</v>
      </c>
    </row>
    <row r="40" spans="2:10" x14ac:dyDescent="0.25">
      <c r="B40" s="7"/>
      <c r="C40" s="8"/>
      <c r="D40" s="8"/>
      <c r="E40" s="8"/>
      <c r="F40" s="9"/>
    </row>
    <row r="41" spans="2:10" ht="20.45" customHeight="1" x14ac:dyDescent="0.6">
      <c r="B41" s="9"/>
      <c r="C41" s="24" t="s">
        <v>11</v>
      </c>
      <c r="F41" s="40"/>
      <c r="G41" s="50" t="s">
        <v>46</v>
      </c>
      <c r="H41" s="50"/>
      <c r="I41" s="50"/>
      <c r="J41" s="50"/>
    </row>
    <row r="42" spans="2:10" ht="21.75" x14ac:dyDescent="0.6">
      <c r="B42" s="9"/>
      <c r="F42" s="41"/>
      <c r="G42" s="50" t="s">
        <v>44</v>
      </c>
      <c r="H42" s="50"/>
    </row>
    <row r="43" spans="2:10" ht="21.75" x14ac:dyDescent="0.6">
      <c r="B43" s="9"/>
      <c r="C43">
        <v>64111</v>
      </c>
      <c r="D43" s="46"/>
      <c r="E43" s="46"/>
      <c r="F43" s="4"/>
      <c r="G43" s="50" t="s">
        <v>45</v>
      </c>
      <c r="H43" s="50"/>
    </row>
    <row r="44" spans="2:10" x14ac:dyDescent="0.25">
      <c r="B44" s="9"/>
      <c r="C44">
        <v>64112</v>
      </c>
      <c r="D44" s="46"/>
      <c r="E44" s="46"/>
      <c r="F44" s="4"/>
      <c r="G44" s="4"/>
    </row>
    <row r="45" spans="2:10" x14ac:dyDescent="0.25">
      <c r="B45" s="9"/>
      <c r="C45">
        <v>64113</v>
      </c>
      <c r="D45" s="46"/>
      <c r="E45" s="46"/>
      <c r="F45" s="4"/>
      <c r="G45" s="4"/>
    </row>
    <row r="46" spans="2:10" x14ac:dyDescent="0.25">
      <c r="B46" s="9"/>
      <c r="C46">
        <v>64131</v>
      </c>
      <c r="D46" s="46"/>
      <c r="E46" s="46"/>
      <c r="F46" s="4"/>
      <c r="G46" s="4"/>
    </row>
    <row r="47" spans="2:10" x14ac:dyDescent="0.25">
      <c r="B47" s="9"/>
      <c r="C47">
        <v>64132</v>
      </c>
      <c r="D47" s="46"/>
      <c r="E47" s="46"/>
      <c r="F47" s="4"/>
      <c r="G47" s="4"/>
    </row>
    <row r="48" spans="2:10" x14ac:dyDescent="0.25">
      <c r="B48" s="9"/>
      <c r="D48" s="12"/>
      <c r="E48" s="12"/>
      <c r="F48" s="41"/>
      <c r="G48" s="4"/>
    </row>
    <row r="49" spans="2:7" x14ac:dyDescent="0.25">
      <c r="B49" s="9"/>
      <c r="C49" s="2" t="s">
        <v>13</v>
      </c>
      <c r="D49" s="25">
        <f>SUM(D43:D48)</f>
        <v>0</v>
      </c>
      <c r="E49" s="25">
        <f>SUM(E43:E48)</f>
        <v>0</v>
      </c>
      <c r="F49" s="41"/>
      <c r="G49" s="4"/>
    </row>
    <row r="50" spans="2:7" x14ac:dyDescent="0.25">
      <c r="B50" s="9"/>
      <c r="C50" t="s">
        <v>19</v>
      </c>
      <c r="D50" s="12"/>
      <c r="E50" s="12">
        <f>+E49-D49</f>
        <v>0</v>
      </c>
      <c r="F50" s="41"/>
      <c r="G50" s="4"/>
    </row>
    <row r="51" spans="2:7" x14ac:dyDescent="0.25">
      <c r="B51" s="9"/>
      <c r="C51" t="s">
        <v>20</v>
      </c>
      <c r="D51" s="12"/>
      <c r="E51" s="12">
        <f>+E50*7.36/4.85</f>
        <v>0</v>
      </c>
      <c r="F51" s="41"/>
      <c r="G51" s="4"/>
    </row>
    <row r="52" spans="2:7" x14ac:dyDescent="0.25">
      <c r="B52" s="9"/>
      <c r="C52" s="2" t="s">
        <v>14</v>
      </c>
      <c r="D52" s="25"/>
      <c r="E52" s="25">
        <f>+E51*0.5</f>
        <v>0</v>
      </c>
      <c r="F52" s="41"/>
      <c r="G52" s="4"/>
    </row>
    <row r="53" spans="2:7" x14ac:dyDescent="0.25">
      <c r="B53" s="9"/>
      <c r="D53" s="12"/>
      <c r="E53" s="12"/>
      <c r="F53" s="41"/>
      <c r="G53" s="4"/>
    </row>
    <row r="54" spans="2:7" x14ac:dyDescent="0.25">
      <c r="B54" s="9"/>
      <c r="D54" s="12"/>
      <c r="E54" s="12"/>
      <c r="F54" s="41"/>
      <c r="G54" s="4"/>
    </row>
    <row r="55" spans="2:7" x14ac:dyDescent="0.25">
      <c r="B55" s="9"/>
      <c r="C55" s="24" t="s">
        <v>12</v>
      </c>
      <c r="D55" s="12"/>
      <c r="E55" s="12"/>
      <c r="F55" s="41"/>
      <c r="G55" s="4"/>
    </row>
    <row r="56" spans="2:7" x14ac:dyDescent="0.25">
      <c r="B56" s="9"/>
      <c r="D56" s="12"/>
      <c r="E56" s="12"/>
      <c r="F56" s="41"/>
      <c r="G56" s="4"/>
    </row>
    <row r="57" spans="2:7" x14ac:dyDescent="0.25">
      <c r="B57" s="9"/>
      <c r="C57">
        <v>60221</v>
      </c>
      <c r="D57" s="46"/>
      <c r="E57" s="46"/>
      <c r="F57" s="4"/>
      <c r="G57" s="4"/>
    </row>
    <row r="58" spans="2:7" x14ac:dyDescent="0.25">
      <c r="B58" s="9"/>
      <c r="C58">
        <v>60612</v>
      </c>
      <c r="D58" s="46"/>
      <c r="E58" s="46"/>
      <c r="F58" s="4"/>
      <c r="G58" s="4"/>
    </row>
    <row r="59" spans="2:7" x14ac:dyDescent="0.25">
      <c r="B59" s="9"/>
      <c r="C59">
        <v>60613</v>
      </c>
      <c r="D59" s="46"/>
      <c r="E59" s="46"/>
      <c r="F59" s="4"/>
      <c r="G59" s="4"/>
    </row>
    <row r="60" spans="2:7" x14ac:dyDescent="0.25">
      <c r="B60" s="9"/>
      <c r="C60">
        <v>60621</v>
      </c>
      <c r="D60" s="46"/>
      <c r="E60" s="46"/>
      <c r="F60" s="4"/>
      <c r="G60" s="4"/>
    </row>
    <row r="61" spans="2:7" x14ac:dyDescent="0.25">
      <c r="B61" s="9"/>
      <c r="C61">
        <v>60622</v>
      </c>
      <c r="D61" s="46"/>
      <c r="E61" s="46"/>
      <c r="F61" s="4"/>
      <c r="G61" s="4"/>
    </row>
    <row r="62" spans="2:7" x14ac:dyDescent="0.25">
      <c r="B62" s="9"/>
      <c r="C62">
        <v>6027</v>
      </c>
      <c r="D62" s="46"/>
      <c r="E62" s="46"/>
      <c r="F62" s="4"/>
      <c r="G62" s="4"/>
    </row>
    <row r="63" spans="2:7" x14ac:dyDescent="0.25">
      <c r="B63" s="9"/>
      <c r="C63">
        <v>60623</v>
      </c>
      <c r="D63" s="46"/>
      <c r="E63" s="46"/>
      <c r="F63" s="4"/>
      <c r="G63" s="4"/>
    </row>
    <row r="64" spans="2:7" x14ac:dyDescent="0.25">
      <c r="B64" s="9"/>
      <c r="C64">
        <v>6773643</v>
      </c>
      <c r="D64" s="46"/>
      <c r="E64" s="46"/>
      <c r="F64" s="4"/>
      <c r="G64" s="4"/>
    </row>
    <row r="65" spans="2:7" x14ac:dyDescent="0.25">
      <c r="B65" s="9"/>
      <c r="D65" s="12"/>
      <c r="E65" s="12"/>
      <c r="F65" s="41"/>
      <c r="G65" s="4"/>
    </row>
    <row r="66" spans="2:7" x14ac:dyDescent="0.25">
      <c r="B66" s="9"/>
      <c r="C66" s="2" t="s">
        <v>13</v>
      </c>
      <c r="D66" s="25">
        <f>SUM(D57:D65)</f>
        <v>0</v>
      </c>
      <c r="E66" s="25">
        <f>SUM(E57:E65)</f>
        <v>0</v>
      </c>
      <c r="F66" s="41"/>
      <c r="G66" s="4"/>
    </row>
    <row r="67" spans="2:7" x14ac:dyDescent="0.25">
      <c r="B67" s="9"/>
      <c r="C67" t="s">
        <v>21</v>
      </c>
      <c r="D67" s="12"/>
      <c r="E67" s="12">
        <f>+E66-D66</f>
        <v>0</v>
      </c>
      <c r="F67" s="41"/>
      <c r="G67" s="4"/>
    </row>
    <row r="68" spans="2:7" x14ac:dyDescent="0.25">
      <c r="B68" s="9"/>
      <c r="C68" s="2" t="s">
        <v>15</v>
      </c>
      <c r="D68" s="2"/>
      <c r="E68" s="25">
        <f>+E67*0.7</f>
        <v>0</v>
      </c>
      <c r="F68" s="41"/>
      <c r="G68" s="4"/>
    </row>
    <row r="69" spans="2:7" x14ac:dyDescent="0.25">
      <c r="B69" s="9"/>
      <c r="F69" s="41"/>
      <c r="G69" s="4"/>
    </row>
    <row r="70" spans="2:7" x14ac:dyDescent="0.25">
      <c r="B70" s="9"/>
      <c r="C70" s="3" t="s">
        <v>16</v>
      </c>
      <c r="D70" s="3"/>
      <c r="E70" s="18">
        <f>+E68+E52</f>
        <v>0</v>
      </c>
      <c r="F70" s="41"/>
      <c r="G70" s="4"/>
    </row>
    <row r="71" spans="2:7" x14ac:dyDescent="0.25">
      <c r="B71" s="9"/>
      <c r="C71" s="14" t="s">
        <v>17</v>
      </c>
      <c r="E71" s="46">
        <f>+E14</f>
        <v>0</v>
      </c>
      <c r="F71" s="4"/>
      <c r="G71" s="4"/>
    </row>
    <row r="72" spans="2:7" x14ac:dyDescent="0.25">
      <c r="B72" s="9"/>
      <c r="C72" s="2" t="s">
        <v>18</v>
      </c>
      <c r="D72" s="2"/>
      <c r="E72" s="25">
        <f>+E70-E71</f>
        <v>0</v>
      </c>
      <c r="F72" s="42"/>
      <c r="G72" s="26"/>
    </row>
    <row r="73" spans="2:7" ht="15.75" thickBot="1" x14ac:dyDescent="0.3">
      <c r="B73" s="27"/>
      <c r="C73" s="23"/>
      <c r="D73" s="23"/>
      <c r="E73" s="23"/>
      <c r="F73" s="41"/>
      <c r="G73" s="4"/>
    </row>
    <row r="74" spans="2:7" x14ac:dyDescent="0.25">
      <c r="F74" s="4"/>
      <c r="G74" s="4"/>
    </row>
    <row r="75" spans="2:7" x14ac:dyDescent="0.25">
      <c r="F75" s="4"/>
      <c r="G75" s="4"/>
    </row>
    <row r="76" spans="2:7" x14ac:dyDescent="0.25">
      <c r="F76" s="4"/>
      <c r="G76" s="4"/>
    </row>
    <row r="77" spans="2:7" x14ac:dyDescent="0.25">
      <c r="F77" s="4"/>
      <c r="G77" s="4"/>
    </row>
    <row r="78" spans="2:7" x14ac:dyDescent="0.25">
      <c r="F78" s="4"/>
      <c r="G78" s="4"/>
    </row>
    <row r="79" spans="2:7" x14ac:dyDescent="0.25">
      <c r="F79" s="4"/>
      <c r="G79" s="4"/>
    </row>
    <row r="80" spans="2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  <row r="128" spans="6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  <row r="131" spans="6:7" x14ac:dyDescent="0.25">
      <c r="F131" s="4"/>
      <c r="G131" s="4"/>
    </row>
    <row r="132" spans="6:7" x14ac:dyDescent="0.25">
      <c r="F132" s="4"/>
      <c r="G132" s="4"/>
    </row>
    <row r="133" spans="6:7" x14ac:dyDescent="0.25">
      <c r="F133" s="4"/>
      <c r="G133" s="4"/>
    </row>
    <row r="134" spans="6:7" x14ac:dyDescent="0.25">
      <c r="F134" s="4"/>
      <c r="G134" s="4"/>
    </row>
    <row r="135" spans="6:7" x14ac:dyDescent="0.25">
      <c r="F135" s="4"/>
      <c r="G135" s="4"/>
    </row>
    <row r="136" spans="6:7" x14ac:dyDescent="0.25">
      <c r="F136" s="4"/>
      <c r="G136" s="4"/>
    </row>
    <row r="137" spans="6:7" x14ac:dyDescent="0.25">
      <c r="F137" s="4"/>
      <c r="G137" s="4"/>
    </row>
    <row r="138" spans="6:7" x14ac:dyDescent="0.25">
      <c r="F138" s="4"/>
      <c r="G138" s="4"/>
    </row>
    <row r="139" spans="6:7" x14ac:dyDescent="0.25">
      <c r="F139" s="4"/>
      <c r="G139" s="4"/>
    </row>
    <row r="140" spans="6:7" x14ac:dyDescent="0.25">
      <c r="F140" s="4"/>
      <c r="G140" s="4"/>
    </row>
    <row r="141" spans="6:7" x14ac:dyDescent="0.25">
      <c r="F141" s="4"/>
      <c r="G141" s="4"/>
    </row>
    <row r="142" spans="6:7" x14ac:dyDescent="0.25">
      <c r="F142" s="4"/>
      <c r="G142" s="4"/>
    </row>
    <row r="143" spans="6:7" x14ac:dyDescent="0.25">
      <c r="F143" s="4"/>
      <c r="G143" s="4"/>
    </row>
    <row r="144" spans="6:7" x14ac:dyDescent="0.25">
      <c r="F144" s="4"/>
      <c r="G144" s="4"/>
    </row>
    <row r="145" spans="6:7" x14ac:dyDescent="0.25">
      <c r="F145" s="4"/>
      <c r="G145" s="4"/>
    </row>
    <row r="146" spans="6:7" x14ac:dyDescent="0.25">
      <c r="F146" s="4"/>
      <c r="G146" s="4"/>
    </row>
    <row r="147" spans="6:7" x14ac:dyDescent="0.25">
      <c r="F147" s="4"/>
      <c r="G147" s="4"/>
    </row>
    <row r="148" spans="6:7" x14ac:dyDescent="0.25">
      <c r="F148" s="4"/>
      <c r="G148" s="4"/>
    </row>
    <row r="149" spans="6:7" x14ac:dyDescent="0.25">
      <c r="F149" s="4"/>
      <c r="G149" s="4"/>
    </row>
    <row r="150" spans="6:7" x14ac:dyDescent="0.25">
      <c r="F150" s="4"/>
      <c r="G150" s="4"/>
    </row>
    <row r="151" spans="6:7" x14ac:dyDescent="0.25">
      <c r="F151" s="4"/>
      <c r="G151" s="4"/>
    </row>
    <row r="152" spans="6:7" x14ac:dyDescent="0.25">
      <c r="F152" s="4"/>
      <c r="G152" s="4"/>
    </row>
    <row r="153" spans="6:7" x14ac:dyDescent="0.25">
      <c r="F153" s="4"/>
      <c r="G153" s="4"/>
    </row>
    <row r="154" spans="6:7" x14ac:dyDescent="0.25">
      <c r="F154" s="4"/>
      <c r="G154" s="4"/>
    </row>
    <row r="155" spans="6:7" x14ac:dyDescent="0.25">
      <c r="F155" s="4"/>
      <c r="G155" s="4"/>
    </row>
    <row r="156" spans="6:7" x14ac:dyDescent="0.25">
      <c r="F156" s="4"/>
      <c r="G156" s="4"/>
    </row>
    <row r="157" spans="6:7" x14ac:dyDescent="0.25">
      <c r="F157" s="4"/>
      <c r="G157" s="4"/>
    </row>
    <row r="158" spans="6:7" x14ac:dyDescent="0.25">
      <c r="F158" s="4"/>
      <c r="G158" s="4"/>
    </row>
    <row r="159" spans="6:7" x14ac:dyDescent="0.25">
      <c r="F159" s="4"/>
      <c r="G159" s="4"/>
    </row>
    <row r="160" spans="6:7" x14ac:dyDescent="0.25">
      <c r="F160" s="4"/>
      <c r="G160" s="4"/>
    </row>
    <row r="161" spans="6:7" x14ac:dyDescent="0.25">
      <c r="F161" s="4"/>
      <c r="G161" s="4"/>
    </row>
    <row r="162" spans="6:7" x14ac:dyDescent="0.25">
      <c r="F162" s="4"/>
      <c r="G162" s="4"/>
    </row>
    <row r="163" spans="6:7" x14ac:dyDescent="0.25">
      <c r="F163" s="4"/>
      <c r="G163" s="4"/>
    </row>
    <row r="164" spans="6:7" x14ac:dyDescent="0.25">
      <c r="F164" s="4"/>
      <c r="G164" s="4"/>
    </row>
    <row r="165" spans="6:7" x14ac:dyDescent="0.25">
      <c r="F165" s="4"/>
      <c r="G165" s="4"/>
    </row>
    <row r="166" spans="6:7" x14ac:dyDescent="0.25">
      <c r="F166" s="4"/>
      <c r="G166" s="4"/>
    </row>
    <row r="167" spans="6:7" x14ac:dyDescent="0.25">
      <c r="F167" s="4"/>
      <c r="G167" s="4"/>
    </row>
    <row r="168" spans="6:7" x14ac:dyDescent="0.25">
      <c r="F168" s="4"/>
      <c r="G168" s="4"/>
    </row>
    <row r="169" spans="6:7" x14ac:dyDescent="0.25">
      <c r="F169" s="4"/>
      <c r="G169" s="4"/>
    </row>
    <row r="170" spans="6:7" x14ac:dyDescent="0.25">
      <c r="F170" s="4"/>
      <c r="G170" s="4"/>
    </row>
    <row r="171" spans="6:7" x14ac:dyDescent="0.25">
      <c r="F171" s="4"/>
      <c r="G171" s="4"/>
    </row>
    <row r="172" spans="6:7" x14ac:dyDescent="0.25">
      <c r="F172" s="4"/>
      <c r="G172" s="4"/>
    </row>
    <row r="173" spans="6:7" x14ac:dyDescent="0.25">
      <c r="F173" s="4"/>
      <c r="G173" s="4"/>
    </row>
    <row r="174" spans="6:7" x14ac:dyDescent="0.25">
      <c r="F174" s="4"/>
      <c r="G174" s="4"/>
    </row>
  </sheetData>
  <sheetProtection algorithmName="SHA-512" hashValue="+9kEiGStbKlmy5+jwlOKJOZ0Z4nDQ45PtupK/1ehGfNHOqdAlywzTqA53FeRso9pLDA2aE4REBW6Si+MDuKFpQ==" saltValue="ufDllHqyawHTleuZ/T+wTA==" spinCount="100000" sheet="1" objects="1" scenarios="1"/>
  <mergeCells count="7">
    <mergeCell ref="B1:D1"/>
    <mergeCell ref="G41:J41"/>
    <mergeCell ref="G42:H42"/>
    <mergeCell ref="G43:H43"/>
    <mergeCell ref="B2:H2"/>
    <mergeCell ref="B3:H3"/>
    <mergeCell ref="B4:H4"/>
  </mergeCells>
  <hyperlinks>
    <hyperlink ref="E1" location="'M14 développée'!A1" display="Pour la M14 développée cliquez ici" xr:uid="{2A36EFCF-DA84-4541-A806-AFEC8A63C530}"/>
    <hyperlink ref="F1" location="'M14 abrégée'!A1" display="Pour la M14 abrégée cliquez ici" xr:uid="{F2C38DBD-ECAD-4424-8806-99A4097183E4}"/>
    <hyperlink ref="G1" location="'M57 abrégée'!A1" display="Pour la M57 abrégée cliquez ici" xr:uid="{3CF8AB51-2CA7-4334-9FD0-212D16CD65BF}"/>
  </hyperlinks>
  <pageMargins left="0.23622047244094491" right="0.23622047244094491" top="0.35433070866141736" bottom="0.35433070866141736" header="0.31496062992125984" footer="0.31496062992125984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CEDD4-5328-4972-9088-BD4D59087261}">
  <sheetPr>
    <pageSetUpPr fitToPage="1"/>
  </sheetPr>
  <dimension ref="B1:J167"/>
  <sheetViews>
    <sheetView topLeftCell="A4" workbookViewId="0">
      <selection activeCell="E6" sqref="E6"/>
    </sheetView>
  </sheetViews>
  <sheetFormatPr baseColWidth="10" defaultRowHeight="15" x14ac:dyDescent="0.25"/>
  <cols>
    <col min="1" max="1" width="2.42578125" customWidth="1"/>
    <col min="2" max="2" width="6.42578125" customWidth="1"/>
    <col min="3" max="3" width="46.85546875" bestFit="1" customWidth="1"/>
    <col min="4" max="7" width="18.140625" customWidth="1"/>
    <col min="8" max="8" width="58.42578125" customWidth="1"/>
    <col min="9" max="9" width="11.5703125" style="31"/>
  </cols>
  <sheetData>
    <row r="1" spans="2:9" ht="45" x14ac:dyDescent="0.25">
      <c r="B1" s="52" t="s">
        <v>49</v>
      </c>
      <c r="C1" s="52"/>
      <c r="D1" s="52"/>
      <c r="E1" s="44" t="s">
        <v>50</v>
      </c>
      <c r="F1" s="44" t="s">
        <v>51</v>
      </c>
      <c r="G1" s="44" t="s">
        <v>52</v>
      </c>
    </row>
    <row r="2" spans="2:9" ht="37.9" customHeight="1" x14ac:dyDescent="0.95">
      <c r="B2" s="51" t="s">
        <v>41</v>
      </c>
      <c r="C2" s="51"/>
      <c r="D2" s="51"/>
      <c r="E2" s="51"/>
      <c r="F2" s="51"/>
      <c r="G2" s="51"/>
      <c r="H2" s="51"/>
    </row>
    <row r="3" spans="2:9" ht="34.5" x14ac:dyDescent="0.95">
      <c r="B3" s="51" t="s">
        <v>42</v>
      </c>
      <c r="C3" s="51"/>
      <c r="D3" s="51"/>
      <c r="E3" s="51"/>
      <c r="F3" s="51"/>
      <c r="G3" s="51"/>
      <c r="H3" s="51"/>
    </row>
    <row r="4" spans="2:9" ht="34.5" x14ac:dyDescent="0.95">
      <c r="B4" s="51" t="s">
        <v>43</v>
      </c>
      <c r="C4" s="51"/>
      <c r="D4" s="51"/>
      <c r="E4" s="51"/>
      <c r="F4" s="51"/>
      <c r="G4" s="51"/>
      <c r="H4" s="51"/>
    </row>
    <row r="5" spans="2:9" ht="45" x14ac:dyDescent="0.35">
      <c r="B5" s="1"/>
      <c r="D5" s="5"/>
      <c r="G5" s="47"/>
      <c r="H5" s="43" t="s">
        <v>47</v>
      </c>
    </row>
    <row r="6" spans="2:9" ht="24" thickBot="1" x14ac:dyDescent="0.4">
      <c r="B6" s="6" t="s">
        <v>23</v>
      </c>
    </row>
    <row r="7" spans="2:9" x14ac:dyDescent="0.25">
      <c r="B7" s="7"/>
      <c r="C7" s="8"/>
      <c r="D7" s="8"/>
      <c r="E7" s="8"/>
      <c r="F7" s="8"/>
      <c r="G7" s="8"/>
      <c r="H7" s="8"/>
      <c r="I7" s="33"/>
    </row>
    <row r="8" spans="2:9" ht="15.75" x14ac:dyDescent="0.25">
      <c r="B8" s="9"/>
      <c r="D8" s="10">
        <v>2021</v>
      </c>
      <c r="E8" s="10">
        <v>2022</v>
      </c>
      <c r="F8" s="11" t="s">
        <v>9</v>
      </c>
      <c r="G8" s="11" t="s">
        <v>22</v>
      </c>
      <c r="H8" s="38" t="s">
        <v>25</v>
      </c>
      <c r="I8" s="34"/>
    </row>
    <row r="9" spans="2:9" x14ac:dyDescent="0.25">
      <c r="B9" s="9"/>
      <c r="I9" s="35"/>
    </row>
    <row r="10" spans="2:9" x14ac:dyDescent="0.25">
      <c r="B10" s="9"/>
      <c r="C10" t="s">
        <v>0</v>
      </c>
      <c r="D10" s="46"/>
      <c r="E10" s="46"/>
      <c r="F10" s="12">
        <f>+E10-D10</f>
        <v>0</v>
      </c>
      <c r="G10" s="28" t="e">
        <f>+F10/D10</f>
        <v>#DIV/0!</v>
      </c>
      <c r="H10" s="12"/>
      <c r="I10" s="35"/>
    </row>
    <row r="11" spans="2:9" x14ac:dyDescent="0.25">
      <c r="B11" s="13"/>
      <c r="C11" s="14" t="s">
        <v>5</v>
      </c>
      <c r="D11" s="46"/>
      <c r="E11" s="46"/>
      <c r="F11" s="12">
        <f>+E11-D11</f>
        <v>0</v>
      </c>
      <c r="G11" s="29" t="e">
        <f>+F11/D11</f>
        <v>#DIV/0!</v>
      </c>
      <c r="H11" s="12"/>
      <c r="I11" s="35"/>
    </row>
    <row r="12" spans="2:9" x14ac:dyDescent="0.25">
      <c r="B12" s="13"/>
      <c r="C12" t="s">
        <v>1</v>
      </c>
      <c r="D12" s="46"/>
      <c r="E12" s="46"/>
      <c r="F12" s="12">
        <f>+E12-D12</f>
        <v>0</v>
      </c>
      <c r="G12" s="28" t="e">
        <f>+F12/D12</f>
        <v>#DIV/0!</v>
      </c>
      <c r="H12" s="12"/>
      <c r="I12" s="35"/>
    </row>
    <row r="13" spans="2:9" x14ac:dyDescent="0.25">
      <c r="B13" s="13"/>
      <c r="C13" t="s">
        <v>2</v>
      </c>
      <c r="D13" s="46"/>
      <c r="E13" s="46"/>
      <c r="F13" s="12">
        <f>+E13-D13</f>
        <v>0</v>
      </c>
      <c r="G13" s="29" t="e">
        <f>+F13/D13</f>
        <v>#DIV/0!</v>
      </c>
      <c r="H13" s="12"/>
      <c r="I13" s="35"/>
    </row>
    <row r="14" spans="2:9" x14ac:dyDescent="0.25">
      <c r="B14" s="13"/>
      <c r="C14" t="s">
        <v>3</v>
      </c>
      <c r="D14" s="46"/>
      <c r="E14" s="46"/>
      <c r="F14" s="12">
        <f>+E14-D14</f>
        <v>0</v>
      </c>
      <c r="G14" s="29" t="e">
        <f>+F14/D14</f>
        <v>#DIV/0!</v>
      </c>
      <c r="H14" s="12"/>
      <c r="I14" s="35"/>
    </row>
    <row r="15" spans="2:9" x14ac:dyDescent="0.25">
      <c r="B15" s="9"/>
      <c r="D15" s="12"/>
      <c r="E15" s="12"/>
      <c r="F15" s="12"/>
      <c r="G15" s="28"/>
      <c r="H15" s="12"/>
      <c r="I15" s="35"/>
    </row>
    <row r="16" spans="2:9" s="2" customFormat="1" x14ac:dyDescent="0.25">
      <c r="B16" s="15"/>
      <c r="C16" s="11" t="s">
        <v>4</v>
      </c>
      <c r="D16" s="16">
        <f>+D10-D11-D12-D13-D14</f>
        <v>0</v>
      </c>
      <c r="E16" s="16">
        <f>+E10-E11-E12-E13-E14</f>
        <v>0</v>
      </c>
      <c r="F16" s="16">
        <f>+E16-D16</f>
        <v>0</v>
      </c>
      <c r="G16" s="30" t="e">
        <f>+F16/D16</f>
        <v>#DIV/0!</v>
      </c>
      <c r="H16" s="25"/>
      <c r="I16" s="36"/>
    </row>
    <row r="17" spans="2:9" x14ac:dyDescent="0.25">
      <c r="B17" s="9"/>
      <c r="D17" s="12"/>
      <c r="E17" s="12"/>
      <c r="F17" s="12"/>
      <c r="G17" s="28"/>
      <c r="H17" s="12"/>
      <c r="I17" s="35"/>
    </row>
    <row r="18" spans="2:9" x14ac:dyDescent="0.25">
      <c r="B18" s="9"/>
      <c r="D18" s="12"/>
      <c r="E18" s="12"/>
      <c r="F18" s="12"/>
      <c r="G18" s="28"/>
      <c r="H18" s="12"/>
      <c r="I18" s="35"/>
    </row>
    <row r="19" spans="2:9" x14ac:dyDescent="0.25">
      <c r="B19" s="9"/>
      <c r="C19" t="s">
        <v>6</v>
      </c>
      <c r="D19" s="46"/>
      <c r="E19" s="46"/>
      <c r="F19" s="12">
        <f>+E19-D19</f>
        <v>0</v>
      </c>
      <c r="G19" s="28" t="e">
        <f>+F19/D19</f>
        <v>#DIV/0!</v>
      </c>
      <c r="H19" s="12"/>
      <c r="I19" s="35"/>
    </row>
    <row r="20" spans="2:9" x14ac:dyDescent="0.25">
      <c r="B20" s="13"/>
      <c r="C20" t="s">
        <v>7</v>
      </c>
      <c r="D20" s="46"/>
      <c r="E20" s="46"/>
      <c r="F20" s="12">
        <f>+E20-D20</f>
        <v>0</v>
      </c>
      <c r="G20" s="29" t="e">
        <f>+F20/D20</f>
        <v>#DIV/0!</v>
      </c>
      <c r="H20" s="12"/>
      <c r="I20" s="35"/>
    </row>
    <row r="21" spans="2:9" x14ac:dyDescent="0.25">
      <c r="B21" s="13"/>
      <c r="C21" t="s">
        <v>10</v>
      </c>
      <c r="D21" s="46"/>
      <c r="E21" s="46"/>
      <c r="F21" s="12">
        <f>+E21-D21</f>
        <v>0</v>
      </c>
      <c r="G21" s="28" t="e">
        <f>+F21/D21</f>
        <v>#DIV/0!</v>
      </c>
      <c r="H21" s="12"/>
      <c r="I21" s="35"/>
    </row>
    <row r="22" spans="2:9" x14ac:dyDescent="0.25">
      <c r="B22" s="9"/>
      <c r="D22" s="12"/>
      <c r="E22" s="12"/>
      <c r="F22" s="12"/>
      <c r="G22" s="28"/>
      <c r="H22" s="12"/>
      <c r="I22" s="35"/>
    </row>
    <row r="23" spans="2:9" s="2" customFormat="1" x14ac:dyDescent="0.25">
      <c r="B23" s="15"/>
      <c r="C23" s="11" t="s">
        <v>8</v>
      </c>
      <c r="D23" s="16">
        <f>+D19-D20-D21</f>
        <v>0</v>
      </c>
      <c r="E23" s="16">
        <f>+E19-E20-E21</f>
        <v>0</v>
      </c>
      <c r="F23" s="16">
        <f>+E23-D23</f>
        <v>0</v>
      </c>
      <c r="G23" s="30" t="e">
        <f>+F23/D23</f>
        <v>#DIV/0!</v>
      </c>
      <c r="H23" s="25"/>
      <c r="I23" s="36"/>
    </row>
    <row r="24" spans="2:9" x14ac:dyDescent="0.25">
      <c r="B24" s="9"/>
      <c r="D24" s="12"/>
      <c r="E24" s="12"/>
      <c r="F24" s="12"/>
      <c r="G24" s="12"/>
      <c r="H24" s="12"/>
      <c r="I24" s="35"/>
    </row>
    <row r="25" spans="2:9" s="3" customFormat="1" x14ac:dyDescent="0.25">
      <c r="B25" s="39" t="s">
        <v>36</v>
      </c>
      <c r="C25" s="3" t="s">
        <v>30</v>
      </c>
      <c r="D25" s="18">
        <f>+D16-D23</f>
        <v>0</v>
      </c>
      <c r="E25" s="18">
        <f>+E16-E23</f>
        <v>0</v>
      </c>
      <c r="F25" s="18">
        <f>+E25-D25</f>
        <v>0</v>
      </c>
      <c r="G25" s="19" t="e">
        <f>+F25/D25</f>
        <v>#DIV/0!</v>
      </c>
      <c r="H25" s="18" t="s">
        <v>31</v>
      </c>
      <c r="I25" s="36" t="e">
        <f>IF(G25&lt;-25%,"OUI","NON")</f>
        <v>#DIV/0!</v>
      </c>
    </row>
    <row r="26" spans="2:9" x14ac:dyDescent="0.25">
      <c r="B26" s="17"/>
      <c r="C26" s="32" t="s">
        <v>28</v>
      </c>
      <c r="D26" s="12"/>
      <c r="E26" s="20">
        <f>+D25*0.75</f>
        <v>0</v>
      </c>
      <c r="F26" s="21"/>
      <c r="G26" s="21">
        <v>-0.25</v>
      </c>
      <c r="H26" s="12"/>
      <c r="I26" s="35"/>
    </row>
    <row r="27" spans="2:9" x14ac:dyDescent="0.25">
      <c r="B27" s="17"/>
      <c r="C27" s="32" t="s">
        <v>29</v>
      </c>
      <c r="D27" s="12"/>
      <c r="E27" s="20">
        <f>+E26-E25</f>
        <v>0</v>
      </c>
      <c r="F27" s="21"/>
      <c r="G27" s="21"/>
      <c r="H27" s="12"/>
      <c r="I27" s="35"/>
    </row>
    <row r="28" spans="2:9" x14ac:dyDescent="0.25">
      <c r="B28" s="17"/>
      <c r="D28" s="12"/>
      <c r="E28" s="20"/>
      <c r="F28" s="21"/>
      <c r="G28" s="21"/>
      <c r="H28" s="12"/>
      <c r="I28" s="35"/>
    </row>
    <row r="29" spans="2:9" x14ac:dyDescent="0.25">
      <c r="B29" s="39" t="s">
        <v>37</v>
      </c>
      <c r="C29" s="3" t="s">
        <v>27</v>
      </c>
      <c r="D29" s="19" t="e">
        <f>+D25/D16</f>
        <v>#DIV/0!</v>
      </c>
      <c r="H29" s="3" t="s">
        <v>26</v>
      </c>
      <c r="I29" s="36" t="e">
        <f>IF(D29&lt;22%,"OUI","NON")</f>
        <v>#DIV/0!</v>
      </c>
    </row>
    <row r="30" spans="2:9" x14ac:dyDescent="0.25">
      <c r="B30" s="17"/>
      <c r="I30" s="35"/>
    </row>
    <row r="31" spans="2:9" x14ac:dyDescent="0.25">
      <c r="B31" s="39" t="s">
        <v>38</v>
      </c>
      <c r="C31" s="3" t="s">
        <v>32</v>
      </c>
      <c r="D31" s="48"/>
      <c r="H31" s="3" t="s">
        <v>33</v>
      </c>
      <c r="I31" s="36" t="str">
        <f>IF(D31&lt;D33,"OUI","NON")</f>
        <v>NON</v>
      </c>
    </row>
    <row r="32" spans="2:9" x14ac:dyDescent="0.25">
      <c r="B32" s="17"/>
      <c r="C32" t="s">
        <v>34</v>
      </c>
      <c r="D32" s="49"/>
      <c r="I32" s="35"/>
    </row>
    <row r="33" spans="2:10" x14ac:dyDescent="0.25">
      <c r="B33" s="17"/>
      <c r="C33" t="s">
        <v>35</v>
      </c>
      <c r="D33">
        <f>+D32*2</f>
        <v>0</v>
      </c>
      <c r="I33" s="35"/>
    </row>
    <row r="34" spans="2:10" x14ac:dyDescent="0.25">
      <c r="B34" s="17"/>
      <c r="I34" s="35"/>
    </row>
    <row r="35" spans="2:10" x14ac:dyDescent="0.25">
      <c r="B35" s="39" t="s">
        <v>39</v>
      </c>
      <c r="C35" s="3" t="s">
        <v>48</v>
      </c>
      <c r="D35" s="3"/>
      <c r="E35" s="18">
        <f>+E48+E60</f>
        <v>0</v>
      </c>
      <c r="F35" s="3"/>
      <c r="G35" s="3"/>
      <c r="H35" s="3" t="s">
        <v>40</v>
      </c>
      <c r="I35" s="36" t="str">
        <f>IF(E35&gt;-F25/2,"OUI","NON")</f>
        <v>NON</v>
      </c>
    </row>
    <row r="36" spans="2:10" ht="15.75" thickBot="1" x14ac:dyDescent="0.3">
      <c r="B36" s="22"/>
      <c r="C36" s="23"/>
      <c r="D36" s="23"/>
      <c r="E36" s="23"/>
      <c r="F36" s="23"/>
      <c r="G36" s="23"/>
      <c r="H36" s="23"/>
      <c r="I36" s="37"/>
    </row>
    <row r="39" spans="2:10" ht="24" thickBot="1" x14ac:dyDescent="0.4">
      <c r="B39" s="6" t="s">
        <v>24</v>
      </c>
    </row>
    <row r="40" spans="2:10" x14ac:dyDescent="0.25">
      <c r="B40" s="7"/>
      <c r="C40" s="8"/>
      <c r="D40" s="8"/>
      <c r="E40" s="8"/>
      <c r="F40" s="9"/>
    </row>
    <row r="41" spans="2:10" ht="20.45" customHeight="1" x14ac:dyDescent="0.6">
      <c r="B41" s="9"/>
      <c r="C41" s="24" t="s">
        <v>11</v>
      </c>
      <c r="F41" s="40"/>
      <c r="G41" s="50" t="s">
        <v>46</v>
      </c>
      <c r="H41" s="50"/>
      <c r="I41" s="50"/>
      <c r="J41" s="50"/>
    </row>
    <row r="42" spans="2:10" ht="21.75" x14ac:dyDescent="0.6">
      <c r="B42" s="9"/>
      <c r="F42" s="41"/>
      <c r="G42" s="50" t="s">
        <v>44</v>
      </c>
      <c r="H42" s="50"/>
    </row>
    <row r="43" spans="2:10" ht="21.75" x14ac:dyDescent="0.6">
      <c r="B43" s="9"/>
      <c r="C43">
        <v>6411</v>
      </c>
      <c r="D43" s="46"/>
      <c r="E43" s="46"/>
      <c r="F43" s="4"/>
      <c r="G43" s="50" t="s">
        <v>45</v>
      </c>
      <c r="H43" s="50"/>
    </row>
    <row r="44" spans="2:10" x14ac:dyDescent="0.25">
      <c r="B44" s="9"/>
      <c r="C44">
        <v>6413</v>
      </c>
      <c r="D44" s="46"/>
      <c r="E44" s="46"/>
      <c r="F44" s="4"/>
      <c r="G44" s="4"/>
    </row>
    <row r="45" spans="2:10" x14ac:dyDescent="0.25">
      <c r="B45" s="9"/>
      <c r="D45" s="12"/>
      <c r="E45" s="12"/>
      <c r="F45" s="41"/>
      <c r="G45" s="4"/>
    </row>
    <row r="46" spans="2:10" x14ac:dyDescent="0.25">
      <c r="B46" s="9"/>
      <c r="C46" s="2" t="s">
        <v>13</v>
      </c>
      <c r="D46" s="25">
        <f>SUM(D43:D45)</f>
        <v>0</v>
      </c>
      <c r="E46" s="25">
        <f>SUM(E43:E45)</f>
        <v>0</v>
      </c>
      <c r="F46" s="41"/>
      <c r="G46" s="4"/>
    </row>
    <row r="47" spans="2:10" x14ac:dyDescent="0.25">
      <c r="B47" s="9"/>
      <c r="C47" t="s">
        <v>19</v>
      </c>
      <c r="D47" s="12"/>
      <c r="E47" s="12">
        <f>+E46-D46</f>
        <v>0</v>
      </c>
      <c r="F47" s="41"/>
      <c r="G47" s="4"/>
    </row>
    <row r="48" spans="2:10" x14ac:dyDescent="0.25">
      <c r="B48" s="9"/>
      <c r="C48" t="s">
        <v>20</v>
      </c>
      <c r="D48" s="12"/>
      <c r="E48" s="12">
        <f>+E47*7.36/4.85</f>
        <v>0</v>
      </c>
      <c r="F48" s="41"/>
      <c r="G48" s="4"/>
    </row>
    <row r="49" spans="2:7" x14ac:dyDescent="0.25">
      <c r="B49" s="9"/>
      <c r="C49" s="2" t="s">
        <v>14</v>
      </c>
      <c r="D49" s="25"/>
      <c r="E49" s="25">
        <f>+E48*0.5</f>
        <v>0</v>
      </c>
      <c r="F49" s="41"/>
      <c r="G49" s="4"/>
    </row>
    <row r="50" spans="2:7" x14ac:dyDescent="0.25">
      <c r="B50" s="9"/>
      <c r="D50" s="12"/>
      <c r="E50" s="12"/>
      <c r="F50" s="41"/>
      <c r="G50" s="4"/>
    </row>
    <row r="51" spans="2:7" x14ac:dyDescent="0.25">
      <c r="B51" s="9"/>
      <c r="D51" s="12"/>
      <c r="E51" s="12"/>
      <c r="F51" s="41"/>
      <c r="G51" s="4"/>
    </row>
    <row r="52" spans="2:7" x14ac:dyDescent="0.25">
      <c r="B52" s="9"/>
      <c r="C52" s="24" t="s">
        <v>12</v>
      </c>
      <c r="D52" s="12"/>
      <c r="E52" s="12"/>
      <c r="F52" s="41"/>
      <c r="G52" s="4"/>
    </row>
    <row r="53" spans="2:7" x14ac:dyDescent="0.25">
      <c r="B53" s="9"/>
      <c r="D53" s="12"/>
      <c r="E53" s="12"/>
      <c r="F53" s="41"/>
      <c r="G53" s="4"/>
    </row>
    <row r="54" spans="2:7" x14ac:dyDescent="0.25">
      <c r="B54" s="9"/>
      <c r="C54">
        <v>602</v>
      </c>
      <c r="D54" s="46"/>
      <c r="E54" s="46"/>
      <c r="F54" s="4"/>
      <c r="G54" s="4"/>
    </row>
    <row r="55" spans="2:7" x14ac:dyDescent="0.25">
      <c r="B55" s="9"/>
      <c r="C55">
        <v>6061</v>
      </c>
      <c r="D55" s="46"/>
      <c r="E55" s="46"/>
      <c r="F55" s="4"/>
      <c r="G55" s="4"/>
    </row>
    <row r="56" spans="2:7" x14ac:dyDescent="0.25">
      <c r="B56" s="9"/>
      <c r="C56">
        <v>6062</v>
      </c>
      <c r="D56" s="46"/>
      <c r="E56" s="46"/>
      <c r="F56" s="4"/>
      <c r="G56" s="4"/>
    </row>
    <row r="57" spans="2:7" x14ac:dyDescent="0.25">
      <c r="B57" s="9"/>
      <c r="C57">
        <v>6573643</v>
      </c>
      <c r="D57" s="46"/>
      <c r="E57" s="46"/>
      <c r="F57" s="4"/>
      <c r="G57" s="4"/>
    </row>
    <row r="58" spans="2:7" x14ac:dyDescent="0.25">
      <c r="B58" s="9"/>
      <c r="D58" s="12"/>
      <c r="E58" s="12"/>
      <c r="F58" s="41"/>
      <c r="G58" s="4"/>
    </row>
    <row r="59" spans="2:7" x14ac:dyDescent="0.25">
      <c r="B59" s="9"/>
      <c r="C59" s="2" t="s">
        <v>13</v>
      </c>
      <c r="D59" s="25">
        <f>SUM(D54:D58)</f>
        <v>0</v>
      </c>
      <c r="E59" s="25">
        <f>SUM(E54:E58)</f>
        <v>0</v>
      </c>
      <c r="F59" s="41"/>
      <c r="G59" s="4"/>
    </row>
    <row r="60" spans="2:7" x14ac:dyDescent="0.25">
      <c r="B60" s="9"/>
      <c r="C60" t="s">
        <v>21</v>
      </c>
      <c r="D60" s="12"/>
      <c r="E60" s="12">
        <f>+E59-D59</f>
        <v>0</v>
      </c>
      <c r="F60" s="41"/>
      <c r="G60" s="4"/>
    </row>
    <row r="61" spans="2:7" x14ac:dyDescent="0.25">
      <c r="B61" s="9"/>
      <c r="C61" s="2" t="s">
        <v>15</v>
      </c>
      <c r="D61" s="2"/>
      <c r="E61" s="25">
        <f>+E60*0.7</f>
        <v>0</v>
      </c>
      <c r="F61" s="41"/>
      <c r="G61" s="4"/>
    </row>
    <row r="62" spans="2:7" x14ac:dyDescent="0.25">
      <c r="B62" s="9"/>
      <c r="F62" s="41"/>
      <c r="G62" s="4"/>
    </row>
    <row r="63" spans="2:7" x14ac:dyDescent="0.25">
      <c r="B63" s="9"/>
      <c r="C63" s="3" t="s">
        <v>16</v>
      </c>
      <c r="D63" s="3"/>
      <c r="E63" s="18">
        <f>+E61+E49</f>
        <v>0</v>
      </c>
      <c r="F63" s="41"/>
      <c r="G63" s="4"/>
    </row>
    <row r="64" spans="2:7" x14ac:dyDescent="0.25">
      <c r="B64" s="9"/>
      <c r="C64" s="14" t="s">
        <v>17</v>
      </c>
      <c r="E64" s="46">
        <f>+E14</f>
        <v>0</v>
      </c>
      <c r="F64" s="4"/>
      <c r="G64" s="4"/>
    </row>
    <row r="65" spans="2:7" x14ac:dyDescent="0.25">
      <c r="B65" s="9"/>
      <c r="C65" s="2" t="s">
        <v>18</v>
      </c>
      <c r="D65" s="2"/>
      <c r="E65" s="25">
        <f>+E63-E64</f>
        <v>0</v>
      </c>
      <c r="F65" s="42"/>
      <c r="G65" s="26"/>
    </row>
    <row r="66" spans="2:7" ht="15.75" thickBot="1" x14ac:dyDescent="0.3">
      <c r="B66" s="27"/>
      <c r="C66" s="23"/>
      <c r="D66" s="23"/>
      <c r="E66" s="23"/>
      <c r="F66" s="41"/>
      <c r="G66" s="4"/>
    </row>
    <row r="67" spans="2:7" x14ac:dyDescent="0.25">
      <c r="F67" s="4"/>
      <c r="G67" s="4"/>
    </row>
    <row r="68" spans="2:7" x14ac:dyDescent="0.25">
      <c r="F68" s="4"/>
      <c r="G68" s="4"/>
    </row>
    <row r="69" spans="2:7" x14ac:dyDescent="0.25">
      <c r="F69" s="4"/>
      <c r="G69" s="4"/>
    </row>
    <row r="70" spans="2:7" x14ac:dyDescent="0.25">
      <c r="F70" s="4"/>
      <c r="G70" s="4"/>
    </row>
    <row r="71" spans="2:7" x14ac:dyDescent="0.25">
      <c r="F71" s="4"/>
      <c r="G71" s="4"/>
    </row>
    <row r="72" spans="2:7" x14ac:dyDescent="0.25">
      <c r="F72" s="4"/>
      <c r="G72" s="4"/>
    </row>
    <row r="73" spans="2:7" x14ac:dyDescent="0.25">
      <c r="F73" s="4"/>
      <c r="G73" s="4"/>
    </row>
    <row r="74" spans="2:7" x14ac:dyDescent="0.25">
      <c r="F74" s="4"/>
      <c r="G74" s="4"/>
    </row>
    <row r="75" spans="2:7" x14ac:dyDescent="0.25">
      <c r="F75" s="4"/>
      <c r="G75" s="4"/>
    </row>
    <row r="76" spans="2:7" x14ac:dyDescent="0.25">
      <c r="F76" s="4"/>
      <c r="G76" s="4"/>
    </row>
    <row r="77" spans="2:7" x14ac:dyDescent="0.25">
      <c r="F77" s="4"/>
      <c r="G77" s="4"/>
    </row>
    <row r="78" spans="2:7" x14ac:dyDescent="0.25">
      <c r="F78" s="4"/>
      <c r="G78" s="4"/>
    </row>
    <row r="79" spans="2:7" x14ac:dyDescent="0.25">
      <c r="F79" s="4"/>
      <c r="G79" s="4"/>
    </row>
    <row r="80" spans="2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  <row r="128" spans="6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  <row r="131" spans="6:7" x14ac:dyDescent="0.25">
      <c r="F131" s="4"/>
      <c r="G131" s="4"/>
    </row>
    <row r="132" spans="6:7" x14ac:dyDescent="0.25">
      <c r="F132" s="4"/>
      <c r="G132" s="4"/>
    </row>
    <row r="133" spans="6:7" x14ac:dyDescent="0.25">
      <c r="F133" s="4"/>
      <c r="G133" s="4"/>
    </row>
    <row r="134" spans="6:7" x14ac:dyDescent="0.25">
      <c r="F134" s="4"/>
      <c r="G134" s="4"/>
    </row>
    <row r="135" spans="6:7" x14ac:dyDescent="0.25">
      <c r="F135" s="4"/>
      <c r="G135" s="4"/>
    </row>
    <row r="136" spans="6:7" x14ac:dyDescent="0.25">
      <c r="F136" s="4"/>
      <c r="G136" s="4"/>
    </row>
    <row r="137" spans="6:7" x14ac:dyDescent="0.25">
      <c r="F137" s="4"/>
      <c r="G137" s="4"/>
    </row>
    <row r="138" spans="6:7" x14ac:dyDescent="0.25">
      <c r="F138" s="4"/>
      <c r="G138" s="4"/>
    </row>
    <row r="139" spans="6:7" x14ac:dyDescent="0.25">
      <c r="F139" s="4"/>
      <c r="G139" s="4"/>
    </row>
    <row r="140" spans="6:7" x14ac:dyDescent="0.25">
      <c r="F140" s="4"/>
      <c r="G140" s="4"/>
    </row>
    <row r="141" spans="6:7" x14ac:dyDescent="0.25">
      <c r="F141" s="4"/>
      <c r="G141" s="4"/>
    </row>
    <row r="142" spans="6:7" x14ac:dyDescent="0.25">
      <c r="F142" s="4"/>
      <c r="G142" s="4"/>
    </row>
    <row r="143" spans="6:7" x14ac:dyDescent="0.25">
      <c r="F143" s="4"/>
      <c r="G143" s="4"/>
    </row>
    <row r="144" spans="6:7" x14ac:dyDescent="0.25">
      <c r="F144" s="4"/>
      <c r="G144" s="4"/>
    </row>
    <row r="145" spans="6:7" x14ac:dyDescent="0.25">
      <c r="F145" s="4"/>
      <c r="G145" s="4"/>
    </row>
    <row r="146" spans="6:7" x14ac:dyDescent="0.25">
      <c r="F146" s="4"/>
      <c r="G146" s="4"/>
    </row>
    <row r="147" spans="6:7" x14ac:dyDescent="0.25">
      <c r="F147" s="4"/>
      <c r="G147" s="4"/>
    </row>
    <row r="148" spans="6:7" x14ac:dyDescent="0.25">
      <c r="F148" s="4"/>
      <c r="G148" s="4"/>
    </row>
    <row r="149" spans="6:7" x14ac:dyDescent="0.25">
      <c r="F149" s="4"/>
      <c r="G149" s="4"/>
    </row>
    <row r="150" spans="6:7" x14ac:dyDescent="0.25">
      <c r="F150" s="4"/>
      <c r="G150" s="4"/>
    </row>
    <row r="151" spans="6:7" x14ac:dyDescent="0.25">
      <c r="F151" s="4"/>
      <c r="G151" s="4"/>
    </row>
    <row r="152" spans="6:7" x14ac:dyDescent="0.25">
      <c r="F152" s="4"/>
      <c r="G152" s="4"/>
    </row>
    <row r="153" spans="6:7" x14ac:dyDescent="0.25">
      <c r="F153" s="4"/>
      <c r="G153" s="4"/>
    </row>
    <row r="154" spans="6:7" x14ac:dyDescent="0.25">
      <c r="F154" s="4"/>
      <c r="G154" s="4"/>
    </row>
    <row r="155" spans="6:7" x14ac:dyDescent="0.25">
      <c r="F155" s="4"/>
      <c r="G155" s="4"/>
    </row>
    <row r="156" spans="6:7" x14ac:dyDescent="0.25">
      <c r="F156" s="4"/>
      <c r="G156" s="4"/>
    </row>
    <row r="157" spans="6:7" x14ac:dyDescent="0.25">
      <c r="F157" s="4"/>
      <c r="G157" s="4"/>
    </row>
    <row r="158" spans="6:7" x14ac:dyDescent="0.25">
      <c r="F158" s="4"/>
      <c r="G158" s="4"/>
    </row>
    <row r="159" spans="6:7" x14ac:dyDescent="0.25">
      <c r="F159" s="4"/>
      <c r="G159" s="4"/>
    </row>
    <row r="160" spans="6:7" x14ac:dyDescent="0.25">
      <c r="F160" s="4"/>
      <c r="G160" s="4"/>
    </row>
    <row r="161" spans="6:7" x14ac:dyDescent="0.25">
      <c r="F161" s="4"/>
      <c r="G161" s="4"/>
    </row>
    <row r="162" spans="6:7" x14ac:dyDescent="0.25">
      <c r="F162" s="4"/>
      <c r="G162" s="4"/>
    </row>
    <row r="163" spans="6:7" x14ac:dyDescent="0.25">
      <c r="F163" s="4"/>
      <c r="G163" s="4"/>
    </row>
    <row r="164" spans="6:7" x14ac:dyDescent="0.25">
      <c r="F164" s="4"/>
      <c r="G164" s="4"/>
    </row>
    <row r="165" spans="6:7" x14ac:dyDescent="0.25">
      <c r="F165" s="4"/>
      <c r="G165" s="4"/>
    </row>
    <row r="166" spans="6:7" x14ac:dyDescent="0.25">
      <c r="F166" s="4"/>
      <c r="G166" s="4"/>
    </row>
    <row r="167" spans="6:7" x14ac:dyDescent="0.25">
      <c r="F167" s="4"/>
      <c r="G167" s="4"/>
    </row>
  </sheetData>
  <sheetProtection algorithmName="SHA-512" hashValue="ZeRH3/yAZ4yHvdxJy8UGBBU4afMxXmWzXGcd55awJ3BLZ+QCiFvIBpMzNoDQt1xz8oCCYwX7h3bdazVtTxTfYA==" saltValue="qc7UxTBUpUkSRbvOfiDxEg==" spinCount="100000" sheet="1" objects="1" scenarios="1"/>
  <mergeCells count="7">
    <mergeCell ref="B1:D1"/>
    <mergeCell ref="G41:J41"/>
    <mergeCell ref="G42:H42"/>
    <mergeCell ref="G43:H43"/>
    <mergeCell ref="B2:H2"/>
    <mergeCell ref="B3:H3"/>
    <mergeCell ref="B4:H4"/>
  </mergeCells>
  <hyperlinks>
    <hyperlink ref="E1" location="'M14 développée'!A1" display="Pour la M14 développée cliquez ici" xr:uid="{B0E9870C-2510-4D30-BEAD-24FEAB8F84C7}"/>
    <hyperlink ref="F1" location="'M14 abrégée'!A1" display="Pour la M14 abrégée cliquez ici" xr:uid="{380ABF88-97C4-4D56-B1DC-316E86162C2C}"/>
    <hyperlink ref="G1" location="'M57 développée'!A1" display="Pour la M57 développée cliquez ici" xr:uid="{9F628B1D-6C25-4112-97CA-8B352BB06FA2}"/>
  </hyperlinks>
  <pageMargins left="0.23622047244094491" right="0.23622047244094491" top="0.35433070866141736" bottom="0.35433070866141736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M14 développée</vt:lpstr>
      <vt:lpstr>M14 abrégée</vt:lpstr>
      <vt:lpstr>M57 développée</vt:lpstr>
      <vt:lpstr>M57 abrégée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NOWAK</dc:creator>
  <cp:lastModifiedBy>Pierre Boufflers</cp:lastModifiedBy>
  <cp:lastPrinted>2023-02-07T10:34:29Z</cp:lastPrinted>
  <dcterms:created xsi:type="dcterms:W3CDTF">2023-02-02T13:41:47Z</dcterms:created>
  <dcterms:modified xsi:type="dcterms:W3CDTF">2023-04-04T13:32:11Z</dcterms:modified>
</cp:coreProperties>
</file>